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usda.net\NRCS\HOME\VARIC\NRCS\chris.lawrence\Documents\CLL USDA FILES\2019 NEW WORK TO SAVE\VA COVER CROP COLLEGE 101\VACCC WEB POSTINGS\"/>
    </mc:Choice>
  </mc:AlternateContent>
  <xr:revisionPtr revIDLastSave="0" documentId="8_{0D1D5C15-B953-48C7-B510-236EFE6F52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1. Fall seed date auto fill" sheetId="17" r:id="rId1"/>
    <sheet name="A2. Fall seed date hand fill" sheetId="18" r:id="rId2"/>
    <sheet name="B1. Spring seed date auto fill" sheetId="19" r:id="rId3"/>
    <sheet name="B2. Spring seed date hand fill" sheetId="20" r:id="rId4"/>
    <sheet name="C. Mix Rate Worksheet, Fall" sheetId="11" r:id="rId5"/>
    <sheet name="D. Mix Rate Worksheet, Spring " sheetId="14" r:id="rId6"/>
    <sheet name="E. Reverse Rate Worksheet, Fall" sheetId="15" r:id="rId7"/>
    <sheet name="Do not delete" sheetId="13" r:id="rId8"/>
  </sheets>
  <definedNames>
    <definedName name="_xlnm.Print_Area" localSheetId="4">'C. Mix Rate Worksheet, Fall'!$A$1:$O$38</definedName>
    <definedName name="_xlnm.Print_Area" localSheetId="5">'D. Mix Rate Worksheet, Spring '!$A$1:$O$36</definedName>
    <definedName name="_xlnm.Print_Area" localSheetId="6">'E. Reverse Rate Worksheet, Fall'!$A$1:$O$38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" i="15" l="1"/>
  <c r="M6" i="15" s="1"/>
  <c r="K36" i="15"/>
  <c r="J36" i="15" s="1"/>
  <c r="K35" i="15"/>
  <c r="J35" i="15" s="1"/>
  <c r="K34" i="15"/>
  <c r="J34" i="15" s="1"/>
  <c r="K33" i="15"/>
  <c r="J33" i="15" s="1"/>
  <c r="K32" i="15"/>
  <c r="J32" i="15" s="1"/>
  <c r="K31" i="15"/>
  <c r="K30" i="15"/>
  <c r="J30" i="15" s="1"/>
  <c r="K29" i="15"/>
  <c r="K28" i="15"/>
  <c r="K27" i="15"/>
  <c r="J27" i="15" s="1"/>
  <c r="K26" i="15"/>
  <c r="J26" i="15" s="1"/>
  <c r="K25" i="15"/>
  <c r="J25" i="15" s="1"/>
  <c r="K24" i="15"/>
  <c r="J24" i="15" s="1"/>
  <c r="K23" i="15"/>
  <c r="K22" i="15"/>
  <c r="J22" i="15" s="1"/>
  <c r="K21" i="15"/>
  <c r="K20" i="15"/>
  <c r="J20" i="15" s="1"/>
  <c r="K19" i="15"/>
  <c r="K18" i="15"/>
  <c r="J18" i="15" s="1"/>
  <c r="K17" i="15"/>
  <c r="J17" i="15" s="1"/>
  <c r="K16" i="15"/>
  <c r="J16" i="15" s="1"/>
  <c r="K15" i="15"/>
  <c r="K14" i="15"/>
  <c r="K13" i="15"/>
  <c r="J13" i="15" s="1"/>
  <c r="K12" i="15"/>
  <c r="J12" i="15" s="1"/>
  <c r="K11" i="15"/>
  <c r="J11" i="15" s="1"/>
  <c r="K10" i="15"/>
  <c r="J10" i="15" s="1"/>
  <c r="K9" i="15"/>
  <c r="J9" i="15" s="1"/>
  <c r="K8" i="15"/>
  <c r="J8" i="15" s="1"/>
  <c r="K7" i="15"/>
  <c r="J7" i="15" s="1"/>
  <c r="K6" i="15"/>
  <c r="J6" i="15" s="1"/>
  <c r="U5" i="19"/>
  <c r="S5" i="19"/>
  <c r="R4" i="19" s="1"/>
  <c r="Q5" i="19" s="1"/>
  <c r="P4" i="19" s="1"/>
  <c r="O5" i="19" s="1"/>
  <c r="N4" i="19" s="1"/>
  <c r="M5" i="19" s="1"/>
  <c r="L4" i="19" s="1"/>
  <c r="K5" i="19" s="1"/>
  <c r="J4" i="19" s="1"/>
  <c r="I5" i="19" s="1"/>
  <c r="H4" i="19" s="1"/>
  <c r="G5" i="19" s="1"/>
  <c r="F4" i="19" s="1"/>
  <c r="E5" i="19" s="1"/>
  <c r="V4" i="19"/>
  <c r="W5" i="19" s="1"/>
  <c r="X4" i="19" s="1"/>
  <c r="Y5" i="19" s="1"/>
  <c r="Z4" i="19" s="1"/>
  <c r="AA5" i="19" s="1"/>
  <c r="AB4" i="19" s="1"/>
  <c r="AC5" i="19" s="1"/>
  <c r="AD4" i="19" s="1"/>
  <c r="AE5" i="19" s="1"/>
  <c r="AF4" i="19" s="1"/>
  <c r="Y5" i="17"/>
  <c r="Z4" i="17" s="1"/>
  <c r="AA5" i="17" s="1"/>
  <c r="AB4" i="17" s="1"/>
  <c r="AC5" i="17" s="1"/>
  <c r="AD4" i="17" s="1"/>
  <c r="AE5" i="17" s="1"/>
  <c r="AF4" i="17" s="1"/>
  <c r="W5" i="17"/>
  <c r="V4" i="17" s="1"/>
  <c r="U5" i="17" s="1"/>
  <c r="T4" i="17" s="1"/>
  <c r="S5" i="17" s="1"/>
  <c r="R4" i="17" s="1"/>
  <c r="Q5" i="17" s="1"/>
  <c r="P4" i="17" s="1"/>
  <c r="O5" i="17" s="1"/>
  <c r="N4" i="17" s="1"/>
  <c r="M5" i="17" s="1"/>
  <c r="L4" i="17" s="1"/>
  <c r="K5" i="17" s="1"/>
  <c r="J4" i="17" s="1"/>
  <c r="I5" i="17" s="1"/>
  <c r="H4" i="17" s="1"/>
  <c r="G5" i="17" s="1"/>
  <c r="F4" i="17" s="1"/>
  <c r="E5" i="17" s="1"/>
  <c r="F7" i="11" l="1"/>
  <c r="H10" i="15" l="1"/>
  <c r="G10" i="15" s="1"/>
  <c r="H11" i="15"/>
  <c r="G11" i="15" s="1"/>
  <c r="H12" i="15"/>
  <c r="H13" i="15"/>
  <c r="G13" i="15" s="1"/>
  <c r="H14" i="15"/>
  <c r="G14" i="15" s="1"/>
  <c r="H15" i="15"/>
  <c r="G15" i="15" s="1"/>
  <c r="H16" i="15"/>
  <c r="G16" i="15" s="1"/>
  <c r="H17" i="15"/>
  <c r="G17" i="15" s="1"/>
  <c r="H18" i="15"/>
  <c r="G18" i="15" s="1"/>
  <c r="H19" i="15"/>
  <c r="G19" i="15" s="1"/>
  <c r="H20" i="15"/>
  <c r="G20" i="15" s="1"/>
  <c r="H21" i="15"/>
  <c r="H22" i="15"/>
  <c r="H23" i="15"/>
  <c r="H24" i="15"/>
  <c r="G24" i="15" s="1"/>
  <c r="H25" i="15"/>
  <c r="G25" i="15" s="1"/>
  <c r="H26" i="15"/>
  <c r="G26" i="15" s="1"/>
  <c r="H27" i="15"/>
  <c r="G27" i="15" s="1"/>
  <c r="H28" i="15"/>
  <c r="G28" i="15" s="1"/>
  <c r="H29" i="15"/>
  <c r="G29" i="15" s="1"/>
  <c r="H30" i="15"/>
  <c r="G30" i="15" s="1"/>
  <c r="H31" i="15"/>
  <c r="G31" i="15" s="1"/>
  <c r="H32" i="15"/>
  <c r="G32" i="15" s="1"/>
  <c r="H33" i="15"/>
  <c r="G33" i="15" s="1"/>
  <c r="H34" i="15"/>
  <c r="G34" i="15" s="1"/>
  <c r="H35" i="15"/>
  <c r="G35" i="15" s="1"/>
  <c r="H36" i="15"/>
  <c r="G36" i="15" s="1"/>
  <c r="H9" i="15"/>
  <c r="H7" i="15"/>
  <c r="H8" i="15"/>
  <c r="G8" i="15" s="1"/>
  <c r="H6" i="15"/>
  <c r="F36" i="15"/>
  <c r="F35" i="15"/>
  <c r="F34" i="15"/>
  <c r="F33" i="15"/>
  <c r="F32" i="15"/>
  <c r="F31" i="15"/>
  <c r="J31" i="15" s="1"/>
  <c r="F30" i="15"/>
  <c r="F29" i="15"/>
  <c r="J29" i="15" s="1"/>
  <c r="F28" i="15"/>
  <c r="J28" i="15" s="1"/>
  <c r="F27" i="15"/>
  <c r="F26" i="15"/>
  <c r="F25" i="15"/>
  <c r="F24" i="15"/>
  <c r="F23" i="15"/>
  <c r="J23" i="15" s="1"/>
  <c r="F22" i="15"/>
  <c r="F21" i="15"/>
  <c r="J21" i="15" s="1"/>
  <c r="F20" i="15"/>
  <c r="F19" i="15"/>
  <c r="J19" i="15" s="1"/>
  <c r="F18" i="15"/>
  <c r="F17" i="15"/>
  <c r="F16" i="15"/>
  <c r="F15" i="15"/>
  <c r="J15" i="15" s="1"/>
  <c r="F14" i="15"/>
  <c r="J14" i="15" s="1"/>
  <c r="F13" i="15"/>
  <c r="F12" i="15"/>
  <c r="F11" i="15"/>
  <c r="F10" i="15"/>
  <c r="F9" i="15"/>
  <c r="F8" i="15"/>
  <c r="F7" i="15"/>
  <c r="F6" i="15"/>
  <c r="M36" i="14"/>
  <c r="J36" i="14"/>
  <c r="G36" i="14"/>
  <c r="M35" i="14"/>
  <c r="J35" i="14"/>
  <c r="G35" i="14"/>
  <c r="F34" i="14"/>
  <c r="K34" i="14" s="1"/>
  <c r="L34" i="14" s="1"/>
  <c r="F33" i="14"/>
  <c r="K33" i="14" s="1"/>
  <c r="L33" i="14" s="1"/>
  <c r="F32" i="14"/>
  <c r="N32" i="14" s="1"/>
  <c r="O32" i="14" s="1"/>
  <c r="F31" i="14"/>
  <c r="H31" i="14" s="1"/>
  <c r="I31" i="14" s="1"/>
  <c r="F30" i="14"/>
  <c r="K30" i="14" s="1"/>
  <c r="L30" i="14" s="1"/>
  <c r="F29" i="14"/>
  <c r="K29" i="14" s="1"/>
  <c r="L29" i="14" s="1"/>
  <c r="F28" i="14"/>
  <c r="N28" i="14" s="1"/>
  <c r="O28" i="14" s="1"/>
  <c r="F27" i="14"/>
  <c r="H27" i="14" s="1"/>
  <c r="I27" i="14" s="1"/>
  <c r="F26" i="14"/>
  <c r="K26" i="14" s="1"/>
  <c r="L26" i="14" s="1"/>
  <c r="F25" i="14"/>
  <c r="K25" i="14" s="1"/>
  <c r="L25" i="14" s="1"/>
  <c r="F24" i="14"/>
  <c r="N24" i="14" s="1"/>
  <c r="O24" i="14" s="1"/>
  <c r="F23" i="14"/>
  <c r="H23" i="14" s="1"/>
  <c r="I23" i="14" s="1"/>
  <c r="F22" i="14"/>
  <c r="K22" i="14" s="1"/>
  <c r="L22" i="14" s="1"/>
  <c r="F21" i="14"/>
  <c r="K21" i="14" s="1"/>
  <c r="L21" i="14" s="1"/>
  <c r="F20" i="14"/>
  <c r="N20" i="14" s="1"/>
  <c r="O20" i="14" s="1"/>
  <c r="F19" i="14"/>
  <c r="H19" i="14" s="1"/>
  <c r="I19" i="14" s="1"/>
  <c r="F18" i="14"/>
  <c r="K18" i="14" s="1"/>
  <c r="L18" i="14" s="1"/>
  <c r="F17" i="14"/>
  <c r="K17" i="14" s="1"/>
  <c r="L17" i="14" s="1"/>
  <c r="F16" i="14"/>
  <c r="N16" i="14" s="1"/>
  <c r="O16" i="14" s="1"/>
  <c r="F15" i="14"/>
  <c r="H15" i="14" s="1"/>
  <c r="F14" i="14"/>
  <c r="K14" i="14" s="1"/>
  <c r="L14" i="14" s="1"/>
  <c r="F13" i="14"/>
  <c r="K13" i="14" s="1"/>
  <c r="L13" i="14" s="1"/>
  <c r="F12" i="14"/>
  <c r="N12" i="14" s="1"/>
  <c r="O12" i="14" s="1"/>
  <c r="F11" i="14"/>
  <c r="H11" i="14" s="1"/>
  <c r="I11" i="14" s="1"/>
  <c r="F10" i="14"/>
  <c r="K10" i="14" s="1"/>
  <c r="F9" i="14"/>
  <c r="K9" i="14" s="1"/>
  <c r="F8" i="14"/>
  <c r="N8" i="14" s="1"/>
  <c r="O8" i="14" s="1"/>
  <c r="F7" i="14"/>
  <c r="H7" i="14" s="1"/>
  <c r="F6" i="14"/>
  <c r="K6" i="14" s="1"/>
  <c r="M38" i="11"/>
  <c r="J38" i="11"/>
  <c r="G22" i="15" l="1"/>
  <c r="G6" i="15"/>
  <c r="G12" i="15"/>
  <c r="G23" i="15"/>
  <c r="G7" i="15"/>
  <c r="G9" i="15"/>
  <c r="G21" i="15"/>
  <c r="H30" i="14"/>
  <c r="I30" i="14" s="1"/>
  <c r="N30" i="14"/>
  <c r="O30" i="14" s="1"/>
  <c r="N14" i="14"/>
  <c r="O14" i="14" s="1"/>
  <c r="K7" i="14"/>
  <c r="N18" i="14"/>
  <c r="O18" i="14" s="1"/>
  <c r="N34" i="14"/>
  <c r="O34" i="14" s="1"/>
  <c r="N7" i="14"/>
  <c r="O7" i="14" s="1"/>
  <c r="K11" i="14"/>
  <c r="L11" i="14" s="1"/>
  <c r="H14" i="14"/>
  <c r="I14" i="14" s="1"/>
  <c r="K27" i="14"/>
  <c r="L27" i="14" s="1"/>
  <c r="H10" i="14"/>
  <c r="N10" i="14"/>
  <c r="O10" i="14" s="1"/>
  <c r="K19" i="14"/>
  <c r="L19" i="14" s="1"/>
  <c r="H22" i="14"/>
  <c r="I22" i="14" s="1"/>
  <c r="N26" i="14"/>
  <c r="O26" i="14" s="1"/>
  <c r="K15" i="14"/>
  <c r="L15" i="14" s="1"/>
  <c r="H18" i="14"/>
  <c r="I18" i="14" s="1"/>
  <c r="N22" i="14"/>
  <c r="K31" i="14"/>
  <c r="L31" i="14" s="1"/>
  <c r="H34" i="14"/>
  <c r="I34" i="14" s="1"/>
  <c r="K23" i="14"/>
  <c r="L23" i="14" s="1"/>
  <c r="H26" i="14"/>
  <c r="I26" i="14" s="1"/>
  <c r="H6" i="14"/>
  <c r="K12" i="14"/>
  <c r="K24" i="14"/>
  <c r="L24" i="14" s="1"/>
  <c r="K32" i="14"/>
  <c r="L32" i="14" s="1"/>
  <c r="N19" i="14"/>
  <c r="O19" i="14" s="1"/>
  <c r="N23" i="14"/>
  <c r="O23" i="14" s="1"/>
  <c r="N27" i="14"/>
  <c r="O27" i="14" s="1"/>
  <c r="N31" i="14"/>
  <c r="O31" i="14" s="1"/>
  <c r="K8" i="14"/>
  <c r="L8" i="14" s="1"/>
  <c r="K16" i="14"/>
  <c r="L16" i="14" s="1"/>
  <c r="K20" i="14"/>
  <c r="L20" i="14" s="1"/>
  <c r="K28" i="14"/>
  <c r="L28" i="14" s="1"/>
  <c r="N6" i="14"/>
  <c r="O6" i="14" s="1"/>
  <c r="N11" i="14"/>
  <c r="O11" i="14" s="1"/>
  <c r="N15" i="14"/>
  <c r="O15" i="14" s="1"/>
  <c r="L6" i="14"/>
  <c r="I6" i="14"/>
  <c r="N9" i="14"/>
  <c r="O9" i="14" s="1"/>
  <c r="H13" i="14"/>
  <c r="I13" i="14" s="1"/>
  <c r="N13" i="14"/>
  <c r="O13" i="14" s="1"/>
  <c r="H17" i="14"/>
  <c r="I17" i="14" s="1"/>
  <c r="N17" i="14"/>
  <c r="O17" i="14" s="1"/>
  <c r="H21" i="14"/>
  <c r="I21" i="14" s="1"/>
  <c r="N21" i="14"/>
  <c r="O21" i="14" s="1"/>
  <c r="H25" i="14"/>
  <c r="I25" i="14" s="1"/>
  <c r="N25" i="14"/>
  <c r="O25" i="14" s="1"/>
  <c r="H29" i="14"/>
  <c r="I29" i="14" s="1"/>
  <c r="N29" i="14"/>
  <c r="O29" i="14" s="1"/>
  <c r="H33" i="14"/>
  <c r="I33" i="14" s="1"/>
  <c r="N33" i="14"/>
  <c r="O33" i="14" s="1"/>
  <c r="H9" i="14"/>
  <c r="H8" i="14"/>
  <c r="I8" i="14" s="1"/>
  <c r="H12" i="14"/>
  <c r="H16" i="14"/>
  <c r="I16" i="14" s="1"/>
  <c r="H20" i="14"/>
  <c r="I20" i="14" s="1"/>
  <c r="H24" i="14"/>
  <c r="I24" i="14" s="1"/>
  <c r="H28" i="14"/>
  <c r="I28" i="14" s="1"/>
  <c r="H32" i="14"/>
  <c r="I32" i="14" s="1"/>
  <c r="F8" i="11"/>
  <c r="F9" i="11"/>
  <c r="F10" i="11"/>
  <c r="F11" i="11"/>
  <c r="F12" i="11"/>
  <c r="F13" i="11"/>
  <c r="F14" i="11"/>
  <c r="F15" i="11"/>
  <c r="H15" i="11" s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6" i="11"/>
  <c r="G38" i="11"/>
  <c r="N35" i="14" l="1"/>
  <c r="O22" i="14" s="1"/>
  <c r="O35" i="14" s="1"/>
  <c r="K35" i="14"/>
  <c r="L10" i="14" s="1"/>
  <c r="H35" i="14"/>
  <c r="K34" i="11"/>
  <c r="L34" i="11" s="1"/>
  <c r="N34" i="11"/>
  <c r="O34" i="11" s="1"/>
  <c r="K30" i="11"/>
  <c r="L30" i="11" s="1"/>
  <c r="N30" i="11"/>
  <c r="O30" i="11" s="1"/>
  <c r="K22" i="11"/>
  <c r="L22" i="11" s="1"/>
  <c r="N22" i="11"/>
  <c r="O22" i="11" s="1"/>
  <c r="K14" i="11"/>
  <c r="L14" i="11" s="1"/>
  <c r="N14" i="11"/>
  <c r="O14" i="11" s="1"/>
  <c r="K6" i="11"/>
  <c r="L6" i="11" s="1"/>
  <c r="N6" i="11"/>
  <c r="O6" i="11" s="1"/>
  <c r="K29" i="11"/>
  <c r="L29" i="11" s="1"/>
  <c r="N29" i="11"/>
  <c r="K21" i="11"/>
  <c r="L21" i="11" s="1"/>
  <c r="N21" i="11"/>
  <c r="O21" i="11" s="1"/>
  <c r="K9" i="11"/>
  <c r="N9" i="11"/>
  <c r="K36" i="11"/>
  <c r="L36" i="11" s="1"/>
  <c r="N36" i="11"/>
  <c r="K32" i="11"/>
  <c r="L32" i="11" s="1"/>
  <c r="N32" i="11"/>
  <c r="K28" i="11"/>
  <c r="N28" i="11"/>
  <c r="O28" i="11" s="1"/>
  <c r="K24" i="11"/>
  <c r="L24" i="11" s="1"/>
  <c r="N24" i="11"/>
  <c r="O24" i="11" s="1"/>
  <c r="K20" i="11"/>
  <c r="L20" i="11" s="1"/>
  <c r="N20" i="11"/>
  <c r="O20" i="11" s="1"/>
  <c r="K16" i="11"/>
  <c r="N16" i="11"/>
  <c r="O16" i="11" s="1"/>
  <c r="K12" i="11"/>
  <c r="N12" i="11"/>
  <c r="K8" i="11"/>
  <c r="L8" i="11" s="1"/>
  <c r="N8" i="11"/>
  <c r="O8" i="11" s="1"/>
  <c r="K26" i="11"/>
  <c r="L26" i="11" s="1"/>
  <c r="N26" i="11"/>
  <c r="O26" i="11" s="1"/>
  <c r="K18" i="11"/>
  <c r="N18" i="11"/>
  <c r="K10" i="11"/>
  <c r="N10" i="11"/>
  <c r="K33" i="11"/>
  <c r="L33" i="11" s="1"/>
  <c r="N33" i="11"/>
  <c r="O33" i="11" s="1"/>
  <c r="K25" i="11"/>
  <c r="N25" i="11"/>
  <c r="O25" i="11" s="1"/>
  <c r="K17" i="11"/>
  <c r="L17" i="11" s="1"/>
  <c r="N17" i="11"/>
  <c r="O17" i="11" s="1"/>
  <c r="K13" i="11"/>
  <c r="L13" i="11" s="1"/>
  <c r="N13" i="11"/>
  <c r="O13" i="11" s="1"/>
  <c r="K35" i="11"/>
  <c r="L35" i="11" s="1"/>
  <c r="N35" i="11"/>
  <c r="O35" i="11" s="1"/>
  <c r="K31" i="11"/>
  <c r="L31" i="11" s="1"/>
  <c r="N31" i="11"/>
  <c r="O31" i="11" s="1"/>
  <c r="K27" i="11"/>
  <c r="L27" i="11" s="1"/>
  <c r="N27" i="11"/>
  <c r="O27" i="11" s="1"/>
  <c r="K23" i="11"/>
  <c r="L23" i="11" s="1"/>
  <c r="N23" i="11"/>
  <c r="K19" i="11"/>
  <c r="L19" i="11" s="1"/>
  <c r="N19" i="11"/>
  <c r="O19" i="11" s="1"/>
  <c r="K15" i="11"/>
  <c r="L15" i="11" s="1"/>
  <c r="N15" i="11"/>
  <c r="O15" i="11" s="1"/>
  <c r="K11" i="11"/>
  <c r="L11" i="11" s="1"/>
  <c r="N11" i="11"/>
  <c r="O11" i="11" s="1"/>
  <c r="K7" i="11"/>
  <c r="N7" i="11"/>
  <c r="H34" i="11"/>
  <c r="I34" i="11" s="1"/>
  <c r="H30" i="11"/>
  <c r="I30" i="11" s="1"/>
  <c r="H26" i="11"/>
  <c r="I26" i="11" s="1"/>
  <c r="H22" i="11"/>
  <c r="I22" i="11" s="1"/>
  <c r="H18" i="11"/>
  <c r="I18" i="11" s="1"/>
  <c r="H14" i="11"/>
  <c r="I14" i="11" s="1"/>
  <c r="H10" i="11"/>
  <c r="H6" i="11"/>
  <c r="I6" i="11" s="1"/>
  <c r="H33" i="11"/>
  <c r="I33" i="11" s="1"/>
  <c r="H29" i="11"/>
  <c r="I29" i="11" s="1"/>
  <c r="H25" i="11"/>
  <c r="H21" i="11"/>
  <c r="I21" i="11" s="1"/>
  <c r="H17" i="11"/>
  <c r="I17" i="11" s="1"/>
  <c r="H13" i="11"/>
  <c r="I13" i="11" s="1"/>
  <c r="H9" i="11"/>
  <c r="H36" i="11"/>
  <c r="I36" i="11" s="1"/>
  <c r="H32" i="11"/>
  <c r="I32" i="11" s="1"/>
  <c r="H28" i="11"/>
  <c r="I28" i="11" s="1"/>
  <c r="H24" i="11"/>
  <c r="I24" i="11" s="1"/>
  <c r="H20" i="11"/>
  <c r="H16" i="11"/>
  <c r="I16" i="11" s="1"/>
  <c r="H12" i="11"/>
  <c r="H8" i="11"/>
  <c r="I8" i="11" s="1"/>
  <c r="H35" i="11"/>
  <c r="I35" i="11" s="1"/>
  <c r="H31" i="11"/>
  <c r="I31" i="11" s="1"/>
  <c r="H27" i="11"/>
  <c r="I27" i="11" s="1"/>
  <c r="H23" i="11"/>
  <c r="I23" i="11" s="1"/>
  <c r="H19" i="11"/>
  <c r="I19" i="11" s="1"/>
  <c r="H11" i="11"/>
  <c r="I11" i="11" s="1"/>
  <c r="H7" i="11"/>
  <c r="I9" i="14" l="1"/>
  <c r="I15" i="14"/>
  <c r="I37" i="15"/>
  <c r="L12" i="14"/>
  <c r="L7" i="14"/>
  <c r="L9" i="14"/>
  <c r="I7" i="14"/>
  <c r="I10" i="14"/>
  <c r="I12" i="14"/>
  <c r="M37" i="11"/>
  <c r="J37" i="11"/>
  <c r="G37" i="11"/>
  <c r="L35" i="14" l="1"/>
  <c r="I35" i="14"/>
  <c r="N37" i="11" l="1"/>
  <c r="O29" i="11" s="1"/>
  <c r="H37" i="11"/>
  <c r="I20" i="11" s="1"/>
  <c r="K37" i="11"/>
  <c r="L16" i="11" s="1"/>
  <c r="O23" i="11" l="1"/>
  <c r="O32" i="11"/>
  <c r="O36" i="11"/>
  <c r="O18" i="11"/>
  <c r="L18" i="11"/>
  <c r="L28" i="11"/>
  <c r="I25" i="11"/>
  <c r="I15" i="11"/>
  <c r="O9" i="11"/>
  <c r="O12" i="11"/>
  <c r="O7" i="11"/>
  <c r="O10" i="11"/>
  <c r="L10" i="11"/>
  <c r="L12" i="11"/>
  <c r="L7" i="11"/>
  <c r="L9" i="11"/>
  <c r="L25" i="11"/>
  <c r="I9" i="11"/>
  <c r="I10" i="11"/>
  <c r="I7" i="11"/>
  <c r="I12" i="11"/>
  <c r="L37" i="11" l="1"/>
  <c r="O37" i="11"/>
  <c r="I37" i="11"/>
  <c r="G38" i="15" l="1"/>
  <c r="G37" i="15"/>
  <c r="J37" i="15"/>
  <c r="J38" i="15"/>
  <c r="L37" i="15" l="1"/>
  <c r="N17" i="15" l="1"/>
  <c r="M17" i="15" s="1"/>
  <c r="N36" i="15"/>
  <c r="M36" i="15" s="1"/>
  <c r="N35" i="15"/>
  <c r="M35" i="15" s="1"/>
  <c r="O37" i="15"/>
  <c r="N12" i="15"/>
  <c r="M12" i="15" s="1"/>
  <c r="N29" i="15"/>
  <c r="M29" i="15" s="1"/>
  <c r="N30" i="15"/>
  <c r="M30" i="15" s="1"/>
  <c r="N27" i="15"/>
  <c r="M27" i="15" s="1"/>
  <c r="N14" i="15"/>
  <c r="M14" i="15" s="1"/>
  <c r="N31" i="15"/>
  <c r="M31" i="15" s="1"/>
  <c r="N33" i="15"/>
  <c r="M33" i="15" s="1"/>
  <c r="N24" i="15"/>
  <c r="M24" i="15" s="1"/>
  <c r="N7" i="15"/>
  <c r="M7" i="15" s="1"/>
  <c r="N21" i="15"/>
  <c r="M21" i="15" s="1"/>
  <c r="N25" i="15"/>
  <c r="M25" i="15" s="1"/>
  <c r="N19" i="15"/>
  <c r="M19" i="15" s="1"/>
  <c r="N10" i="15"/>
  <c r="M10" i="15" s="1"/>
  <c r="N8" i="15"/>
  <c r="M8" i="15" s="1"/>
  <c r="N11" i="15"/>
  <c r="M11" i="15" s="1"/>
  <c r="N28" i="15"/>
  <c r="M28" i="15" s="1"/>
  <c r="N22" i="15"/>
  <c r="M22" i="15" s="1"/>
  <c r="N20" i="15"/>
  <c r="M20" i="15" s="1"/>
  <c r="N23" i="15"/>
  <c r="M23" i="15" s="1"/>
  <c r="N34" i="15"/>
  <c r="M34" i="15" s="1"/>
  <c r="N15" i="15"/>
  <c r="M15" i="15" s="1"/>
  <c r="N9" i="15"/>
  <c r="M9" i="15" s="1"/>
  <c r="N32" i="15"/>
  <c r="M32" i="15" s="1"/>
  <c r="N16" i="15"/>
  <c r="M16" i="15" s="1"/>
  <c r="N18" i="15"/>
  <c r="M18" i="15" s="1"/>
  <c r="N26" i="15"/>
  <c r="M26" i="15" s="1"/>
  <c r="N13" i="15"/>
  <c r="M13" i="15" s="1"/>
  <c r="M38" i="15" l="1"/>
  <c r="M37" i="15"/>
</calcChain>
</file>

<file path=xl/sharedStrings.xml><?xml version="1.0" encoding="utf-8"?>
<sst xmlns="http://schemas.openxmlformats.org/spreadsheetml/2006/main" count="835" uniqueCount="161">
  <si>
    <t>Dates</t>
  </si>
  <si>
    <t>Days</t>
  </si>
  <si>
    <t>Not for Mountain &amp; Valley region</t>
  </si>
  <si>
    <t>Not for Mountain and Valley Region</t>
  </si>
  <si>
    <t>←</t>
  </si>
  <si>
    <t>Niche 6</t>
  </si>
  <si>
    <t>Grass</t>
  </si>
  <si>
    <t>Legume</t>
  </si>
  <si>
    <t>Forb</t>
  </si>
  <si>
    <r>
      <rPr>
        <b/>
        <sz val="10"/>
        <color theme="1"/>
        <rFont val="Calibri"/>
        <family val="2"/>
        <scheme val="minor"/>
      </rPr>
      <t xml:space="preserve">Niche 1 &amp; 2 </t>
    </r>
    <r>
      <rPr>
        <i/>
        <sz val="10"/>
        <color theme="1"/>
        <rFont val="Calibri"/>
        <family val="2"/>
        <scheme val="minor"/>
      </rPr>
      <t xml:space="preserve"> (Niche 2 species names shaded)</t>
    </r>
  </si>
  <si>
    <t>Niche 3 &amp; 4</t>
  </si>
  <si>
    <t>possible dates</t>
  </si>
  <si>
    <t>=</t>
  </si>
  <si>
    <t xml:space="preserve">preferred dates </t>
  </si>
  <si>
    <t>KEY</t>
  </si>
  <si>
    <t>Sorghum-Sudangrass (SX)</t>
  </si>
  <si>
    <t>Pearl Millet (PM)</t>
  </si>
  <si>
    <t>Foxtail Millet (FM)</t>
  </si>
  <si>
    <t>Black Oil Sunflower (SF)</t>
  </si>
  <si>
    <t>Buckwheat (BW)</t>
  </si>
  <si>
    <t>Forage Soybean (FS)</t>
  </si>
  <si>
    <t>Cowpea (CP)</t>
  </si>
  <si>
    <t>Sunnhemp (SH)</t>
  </si>
  <si>
    <t>Spring Oat (SO)</t>
  </si>
  <si>
    <t>Annual Ryegrass (AR)</t>
  </si>
  <si>
    <t>Winter Oat (WO)</t>
  </si>
  <si>
    <t>Barley (B)</t>
  </si>
  <si>
    <t>Wheat (W)</t>
  </si>
  <si>
    <t>Triticale (T)</t>
  </si>
  <si>
    <t>Phacelia (PH)</t>
  </si>
  <si>
    <t>Canadian Spring Pea (SP)</t>
  </si>
  <si>
    <t>Red Clover (RC)</t>
  </si>
  <si>
    <t>Crimson Clover (CC)</t>
  </si>
  <si>
    <t>Austrian Winter Pea (WP)</t>
  </si>
  <si>
    <t>Woolypod Vetch (WV)</t>
  </si>
  <si>
    <t>Hairy Vetch (HV)</t>
  </si>
  <si>
    <t>Tall Fescue (TF)</t>
  </si>
  <si>
    <t>Orchardgrass (OG)</t>
  </si>
  <si>
    <t>Alfalfa (A)</t>
  </si>
  <si>
    <t>White clover (WC)</t>
  </si>
  <si>
    <t>Late Summer- &amp; Fall-Seeded Cover Crop Seasonal Niches, Functional Groups, and Species Names</t>
  </si>
  <si>
    <t>90 days before</t>
  </si>
  <si>
    <t>75 days before</t>
  </si>
  <si>
    <t>60 days before</t>
  </si>
  <si>
    <t>45 days before</t>
  </si>
  <si>
    <t>30 days before</t>
  </si>
  <si>
    <t>15 days before</t>
  </si>
  <si>
    <t>15 days after</t>
  </si>
  <si>
    <t>30 days after</t>
  </si>
  <si>
    <t>SX</t>
  </si>
  <si>
    <t>PM</t>
  </si>
  <si>
    <t>FM</t>
  </si>
  <si>
    <t>SF</t>
  </si>
  <si>
    <t>BW</t>
  </si>
  <si>
    <t>FS</t>
  </si>
  <si>
    <t>CP</t>
  </si>
  <si>
    <t>SH</t>
  </si>
  <si>
    <t>SO</t>
  </si>
  <si>
    <t>AR</t>
  </si>
  <si>
    <t>WO</t>
  </si>
  <si>
    <t>B</t>
  </si>
  <si>
    <t>W</t>
  </si>
  <si>
    <t>T</t>
  </si>
  <si>
    <t>R</t>
  </si>
  <si>
    <t>Rye (R)</t>
  </si>
  <si>
    <t>FR</t>
  </si>
  <si>
    <t>MU</t>
  </si>
  <si>
    <t>FT</t>
  </si>
  <si>
    <t>PH</t>
  </si>
  <si>
    <t>RS</t>
  </si>
  <si>
    <t>SP</t>
  </si>
  <si>
    <t>RC</t>
  </si>
  <si>
    <t>CC</t>
  </si>
  <si>
    <t>WP</t>
  </si>
  <si>
    <t>WV</t>
  </si>
  <si>
    <t>HV</t>
  </si>
  <si>
    <t>TF</t>
  </si>
  <si>
    <t>OG</t>
  </si>
  <si>
    <t>A</t>
  </si>
  <si>
    <t>WC</t>
  </si>
  <si>
    <t>Brassica / Forb</t>
  </si>
  <si>
    <t>Mustard (MU)</t>
  </si>
  <si>
    <t>Forage Radish (FR)</t>
  </si>
  <si>
    <t>Forage Turnip (FT)</t>
  </si>
  <si>
    <t>Rapeseed (RS)</t>
  </si>
  <si>
    <t>45 days after</t>
  </si>
  <si>
    <t>Spring- &amp; Early Summer-Seeded Cover Crop Seasonal Niches, Functional Groups, and Species Names</t>
  </si>
  <si>
    <t>→</t>
  </si>
  <si>
    <t>60 days after</t>
  </si>
  <si>
    <t>White Clover (WC)</t>
  </si>
  <si>
    <t>Yellow Bl. Sweetclover (SC)</t>
  </si>
  <si>
    <t>SC</t>
  </si>
  <si>
    <t>Niche 5</t>
  </si>
  <si>
    <t>Not for Coastal Plain region</t>
  </si>
  <si>
    <t>Not for C. Plain region</t>
  </si>
  <si>
    <t>Fraction of base rate</t>
  </si>
  <si>
    <t>Drill rate</t>
  </si>
  <si>
    <t>Bcast + incorp rate</t>
  </si>
  <si>
    <t>D1</t>
  </si>
  <si>
    <t>E1</t>
  </si>
  <si>
    <t>C</t>
  </si>
  <si>
    <t>% of  mix by weight</t>
  </si>
  <si>
    <t>Species rate (lb/ac)</t>
  </si>
  <si>
    <t>D2</t>
  </si>
  <si>
    <t>E2</t>
  </si>
  <si>
    <t>Totals</t>
  </si>
  <si>
    <t>Yellow B. Sweetclover (SC)</t>
  </si>
  <si>
    <t>Avg 1st freeze</t>
  </si>
  <si>
    <t>Avg. last freeze</t>
  </si>
  <si>
    <t>Mixed Cover Crop Planting Rate Worksheet for Late Summer &amp; Fall-Seeded Species</t>
  </si>
  <si>
    <t>Mixed Cover Crop Planting Rate Worksheet for Spring- &amp; Early Summer-Seeded Species</t>
  </si>
  <si>
    <t>Species Names</t>
  </si>
  <si>
    <t>Drill Rate</t>
  </si>
  <si>
    <t xml:space="preserve">  Mix 1:</t>
  </si>
  <si>
    <t xml:space="preserve">  Mix 2:</t>
  </si>
  <si>
    <t xml:space="preserve">  Mix 3:</t>
  </si>
  <si>
    <t>F1</t>
  </si>
  <si>
    <t>F2</t>
  </si>
  <si>
    <t>D3</t>
  </si>
  <si>
    <t>E3</t>
  </si>
  <si>
    <t>F3</t>
  </si>
  <si>
    <t>Chosen base rates (lb/ac)</t>
  </si>
  <si>
    <t>Number of species in mix:</t>
  </si>
  <si>
    <t>INSTRUCTIONS:</t>
  </si>
  <si>
    <t>Fraction of base rate (FBR)</t>
  </si>
  <si>
    <t>3. Seeding rates, % of mix by weight values, and species counts in mix will all auto-calculate.</t>
  </si>
  <si>
    <t>"REVERSE" Cover Crop Planting Rate Worksheet for Late Summer &amp; Fall-Seeded Species</t>
  </si>
  <si>
    <t>Virginia NRCS Fall Cover Crop Seeding Date Chart (late-summer- &amp; fall-seeded species)</t>
  </si>
  <si>
    <t>Late-Summer- &amp; Fall-Seeded Cover Crop Seasonal Niches, Functional Groups, and Species Names</t>
  </si>
  <si>
    <t>Barley (BA)</t>
  </si>
  <si>
    <t>Wheat (WH)</t>
  </si>
  <si>
    <t>Triticale (TR)</t>
  </si>
  <si>
    <t>Rye (RY)</t>
  </si>
  <si>
    <t>Alfalfa (AL)</t>
  </si>
  <si>
    <t>Print / "date-by-hand" version: Enter average first freeze (32 deg. F.) date in pink cell, then enter dates to left and right in five-day increments</t>
  </si>
  <si>
    <t>BA</t>
  </si>
  <si>
    <t>WH</t>
  </si>
  <si>
    <t>TR</t>
  </si>
  <si>
    <t>RY</t>
  </si>
  <si>
    <t>AL</t>
  </si>
  <si>
    <t>Virginia NRCS Spring Cover Crop Seeding Date Chart (spring- &amp; early-summer-seeded species)</t>
  </si>
  <si>
    <t>Screen / "auto-fill" version: Enter average last freeze (32 deg. F.) date in pink cell, other dates will automatically fill</t>
  </si>
  <si>
    <t>Spring- &amp; Early-Summer-Seeded Cover Crop Seasonal Niches, Functional Groups, and Species Names</t>
  </si>
  <si>
    <t>Print / "date-by-hand" version: Enter average last freeze (32 deg. F.) date in pink cell, then enter dates to left and right in five-day increments</t>
  </si>
  <si>
    <t>USE TO CALCULATE "FRACTION OF BASE RATE" (FBR) FOR PREMADE MIXES BASED ON INFO FROM SEED TAGS / VENDOR'S SEEDING SPECS.</t>
  </si>
  <si>
    <t>3. For each species in the mix, enter the % of mix by weight in Columns F1, F2, F3 (pink cells).  Obtain this info from seed tag or vendor's spec sheet.</t>
  </si>
  <si>
    <t>2. For each mix, enter your desired fraction of base rate (FBR) for each species in Columns D1, D2, or D3 (pink cells)</t>
  </si>
  <si>
    <t>5. To start over or clear the worksheet for printing and filling out by hand, erase FBR values in pink cells</t>
  </si>
  <si>
    <t>6. Label mixes in pink cells across top of worksheet</t>
  </si>
  <si>
    <t>2. For each mix, enter the vendor's recommended total seeding rate for the mix in pink cells at bottom of Columns E1, E2, E3.</t>
  </si>
  <si>
    <t xml:space="preserve">  Mix 1: Example RY &amp; RS</t>
  </si>
  <si>
    <t>7. Mix 1 is example showing a balanced mix - half rye, half rapeseed.</t>
  </si>
  <si>
    <t>5. To start over or clear the worksheet for printing and filling out by hand, erase % of mix by weight values in pink cells</t>
  </si>
  <si>
    <t xml:space="preserve">  Mix 1: Rays Crazy Summer </t>
  </si>
  <si>
    <t xml:space="preserve">  Mix 2: Rays Crazy Fall</t>
  </si>
  <si>
    <t>7. Mix 1 is a commercial mix with specs at: https://www.kingsagriseeds.com/wp-content/uploads/2018/02/Rays-Crazy-Summer-Mix.pdf</t>
  </si>
  <si>
    <t>8. Mix 2 is a commercial mix with specs at: https://www.kingsagriseeds.com/wp-content/uploads/2018/02/Rays-Crazy-Fall-Mix.pdf</t>
  </si>
  <si>
    <t>4. For general guidance on assessing FBR values, see Cover Crop Planning Manual, 2nd Edition.</t>
  </si>
  <si>
    <t>4. For general guidance on choosing species and selecting FBR values, see Cover Crop Planning Manual, 2nd Edition.</t>
  </si>
  <si>
    <t>1. To select base seeding rates in Column C, click on black header cell.  Then select pull-down menu to auto-enter either drill or bcast rates.</t>
  </si>
  <si>
    <r>
      <t>Screen / "auto-date" version: Enter your average first freeze (32</t>
    </r>
    <r>
      <rPr>
        <i/>
        <sz val="10"/>
        <color theme="1"/>
        <rFont val="Calibri"/>
        <family val="2"/>
      </rPr>
      <t xml:space="preserve"> deg. F.)</t>
    </r>
    <r>
      <rPr>
        <i/>
        <sz val="10"/>
        <color theme="1"/>
        <rFont val="Calibri"/>
        <family val="2"/>
        <scheme val="minor"/>
      </rPr>
      <t xml:space="preserve"> date in pink cell (mm/dd), other dates will fill automatically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</si>
</sst>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lightTrellis">
        <bgColor rgb="FFCCECFF"/>
      </patternFill>
    </fill>
    <fill>
      <patternFill patternType="lightGray">
        <fgColor auto="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rgb="FFFFFF00"/>
      </patternFill>
    </fill>
    <fill>
      <patternFill patternType="solid">
        <fgColor auto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lightTrellis">
        <bgColor rgb="FFCCFF99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lightTrellis">
        <bgColor rgb="FFFFFF00"/>
      </patternFill>
    </fill>
    <fill>
      <patternFill patternType="lightGray">
        <bgColor rgb="FFFFCC00"/>
      </patternFill>
    </fill>
    <fill>
      <patternFill patternType="lightGray">
        <bgColor rgb="FFFFC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77">
    <xf numFmtId="0" fontId="0" fillId="0" borderId="0" xfId="0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66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1" fillId="0" borderId="54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1" fillId="0" borderId="96" xfId="0" applyFont="1" applyFill="1" applyBorder="1" applyAlignment="1">
      <alignment vertical="center"/>
    </xf>
    <xf numFmtId="0" fontId="1" fillId="0" borderId="105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5" borderId="101" xfId="0" applyFont="1" applyFill="1" applyBorder="1" applyAlignment="1">
      <alignment vertical="center"/>
    </xf>
    <xf numFmtId="0" fontId="1" fillId="5" borderId="99" xfId="0" applyFont="1" applyFill="1" applyBorder="1" applyAlignment="1">
      <alignment vertical="center"/>
    </xf>
    <xf numFmtId="0" fontId="1" fillId="5" borderId="91" xfId="0" applyFont="1" applyFill="1" applyBorder="1" applyAlignment="1">
      <alignment vertical="center"/>
    </xf>
    <xf numFmtId="0" fontId="1" fillId="5" borderId="40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1" fillId="5" borderId="56" xfId="0" applyFont="1" applyFill="1" applyBorder="1" applyAlignment="1">
      <alignment vertical="center"/>
    </xf>
    <xf numFmtId="0" fontId="1" fillId="5" borderId="97" xfId="0" applyFont="1" applyFill="1" applyBorder="1" applyAlignment="1">
      <alignment vertical="center"/>
    </xf>
    <xf numFmtId="0" fontId="1" fillId="5" borderId="58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93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107" xfId="0" applyFont="1" applyFill="1" applyBorder="1" applyAlignment="1">
      <alignment vertical="center"/>
    </xf>
    <xf numFmtId="0" fontId="1" fillId="5" borderId="108" xfId="0" applyFont="1" applyFill="1" applyBorder="1" applyAlignment="1">
      <alignment vertical="center"/>
    </xf>
    <xf numFmtId="0" fontId="1" fillId="5" borderId="109" xfId="0" applyFont="1" applyFill="1" applyBorder="1" applyAlignment="1">
      <alignment vertical="center"/>
    </xf>
    <xf numFmtId="0" fontId="4" fillId="0" borderId="86" xfId="0" applyFont="1" applyFill="1" applyBorder="1" applyAlignment="1">
      <alignment horizontal="left" vertical="center" wrapText="1" indent="1"/>
    </xf>
    <xf numFmtId="0" fontId="4" fillId="0" borderId="55" xfId="0" applyFont="1" applyFill="1" applyBorder="1" applyAlignment="1">
      <alignment horizontal="left" vertical="center" wrapText="1" indent="1"/>
    </xf>
    <xf numFmtId="0" fontId="4" fillId="0" borderId="77" xfId="0" applyFont="1" applyFill="1" applyBorder="1" applyAlignment="1">
      <alignment horizontal="left" vertical="center" wrapText="1" indent="1"/>
    </xf>
    <xf numFmtId="0" fontId="4" fillId="0" borderId="76" xfId="0" applyFont="1" applyFill="1" applyBorder="1" applyAlignment="1">
      <alignment horizontal="left" vertical="center" wrapText="1" indent="1"/>
    </xf>
    <xf numFmtId="0" fontId="4" fillId="0" borderId="81" xfId="0" applyFont="1" applyFill="1" applyBorder="1" applyAlignment="1">
      <alignment horizontal="left" vertical="center" wrapText="1" indent="1"/>
    </xf>
    <xf numFmtId="0" fontId="4" fillId="0" borderId="55" xfId="0" applyFont="1" applyBorder="1" applyAlignment="1">
      <alignment horizontal="left" vertical="center" wrapText="1" indent="1"/>
    </xf>
    <xf numFmtId="0" fontId="4" fillId="0" borderId="85" xfId="0" applyFont="1" applyBorder="1" applyAlignment="1">
      <alignment horizontal="left" vertical="center" wrapText="1" indent="1"/>
    </xf>
    <xf numFmtId="0" fontId="4" fillId="0" borderId="102" xfId="0" applyFont="1" applyBorder="1" applyAlignment="1">
      <alignment horizontal="left" vertical="center" wrapText="1" indent="1"/>
    </xf>
    <xf numFmtId="0" fontId="4" fillId="0" borderId="81" xfId="0" applyFont="1" applyBorder="1" applyAlignment="1">
      <alignment horizontal="left" vertical="center" wrapText="1" indent="1"/>
    </xf>
    <xf numFmtId="0" fontId="4" fillId="0" borderId="62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4" fillId="6" borderId="76" xfId="0" applyFont="1" applyFill="1" applyBorder="1" applyAlignment="1">
      <alignment horizontal="left" vertical="center" wrapText="1" indent="1"/>
    </xf>
    <xf numFmtId="0" fontId="4" fillId="6" borderId="85" xfId="0" applyFont="1" applyFill="1" applyBorder="1" applyAlignment="1">
      <alignment horizontal="left" vertical="center" wrapText="1" indent="1"/>
    </xf>
    <xf numFmtId="0" fontId="4" fillId="6" borderId="86" xfId="0" applyFont="1" applyFill="1" applyBorder="1" applyAlignment="1">
      <alignment horizontal="left" vertical="center" wrapText="1" indent="1"/>
    </xf>
    <xf numFmtId="0" fontId="4" fillId="6" borderId="83" xfId="0" applyFont="1" applyFill="1" applyBorder="1" applyAlignment="1">
      <alignment horizontal="left" vertical="center" wrapText="1" indent="1"/>
    </xf>
    <xf numFmtId="0" fontId="1" fillId="0" borderId="110" xfId="0" applyFont="1" applyFill="1" applyBorder="1" applyAlignment="1">
      <alignment vertical="center"/>
    </xf>
    <xf numFmtId="0" fontId="1" fillId="0" borderId="111" xfId="0" applyFont="1" applyFill="1" applyBorder="1" applyAlignment="1">
      <alignment vertical="center"/>
    </xf>
    <xf numFmtId="0" fontId="1" fillId="3" borderId="112" xfId="0" applyFont="1" applyFill="1" applyBorder="1" applyAlignment="1">
      <alignment vertical="center"/>
    </xf>
    <xf numFmtId="0" fontId="4" fillId="0" borderId="117" xfId="0" applyFont="1" applyBorder="1" applyAlignment="1">
      <alignment horizontal="left" vertical="center" wrapText="1" indent="1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118" xfId="0" applyFont="1" applyBorder="1" applyAlignment="1">
      <alignment vertical="center" wrapText="1"/>
    </xf>
    <xf numFmtId="0" fontId="1" fillId="0" borderId="119" xfId="0" applyFont="1" applyBorder="1" applyAlignment="1">
      <alignment vertical="center" wrapText="1"/>
    </xf>
    <xf numFmtId="0" fontId="2" fillId="0" borderId="107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22" xfId="0" applyFont="1" applyFill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128" xfId="0" applyFont="1" applyBorder="1" applyAlignment="1">
      <alignment vertical="center"/>
    </xf>
    <xf numFmtId="0" fontId="1" fillId="7" borderId="125" xfId="0" applyFont="1" applyFill="1" applyBorder="1" applyAlignment="1">
      <alignment vertical="center"/>
    </xf>
    <xf numFmtId="0" fontId="1" fillId="2" borderId="126" xfId="0" applyFont="1" applyFill="1" applyBorder="1" applyAlignment="1">
      <alignment vertical="center"/>
    </xf>
    <xf numFmtId="0" fontId="1" fillId="3" borderId="127" xfId="0" applyFont="1" applyFill="1" applyBorder="1" applyAlignment="1">
      <alignment vertical="center"/>
    </xf>
    <xf numFmtId="0" fontId="1" fillId="0" borderId="130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4" fillId="0" borderId="133" xfId="0" applyFont="1" applyFill="1" applyBorder="1" applyAlignment="1">
      <alignment horizontal="left" vertical="center" wrapText="1" indent="1"/>
    </xf>
    <xf numFmtId="0" fontId="4" fillId="0" borderId="134" xfId="0" applyFont="1" applyFill="1" applyBorder="1" applyAlignment="1">
      <alignment horizontal="left" vertical="center" wrapText="1" indent="1"/>
    </xf>
    <xf numFmtId="0" fontId="4" fillId="0" borderId="135" xfId="0" applyFont="1" applyFill="1" applyBorder="1" applyAlignment="1">
      <alignment horizontal="left" vertical="center" wrapText="1" indent="1"/>
    </xf>
    <xf numFmtId="0" fontId="4" fillId="0" borderId="136" xfId="0" applyFont="1" applyFill="1" applyBorder="1" applyAlignment="1">
      <alignment horizontal="left" vertical="center" wrapText="1" indent="1"/>
    </xf>
    <xf numFmtId="0" fontId="4" fillId="6" borderId="132" xfId="0" applyFont="1" applyFill="1" applyBorder="1" applyAlignment="1">
      <alignment horizontal="left" vertical="center" wrapText="1" indent="1"/>
    </xf>
    <xf numFmtId="0" fontId="4" fillId="0" borderId="133" xfId="0" applyFont="1" applyBorder="1" applyAlignment="1">
      <alignment horizontal="left" vertical="center" wrapText="1" indent="1"/>
    </xf>
    <xf numFmtId="0" fontId="4" fillId="6" borderId="135" xfId="0" applyFont="1" applyFill="1" applyBorder="1" applyAlignment="1">
      <alignment horizontal="left" vertical="center" wrapText="1" indent="1"/>
    </xf>
    <xf numFmtId="0" fontId="4" fillId="6" borderId="44" xfId="0" applyFont="1" applyFill="1" applyBorder="1" applyAlignment="1">
      <alignment horizontal="left" vertical="center" wrapText="1" indent="1"/>
    </xf>
    <xf numFmtId="0" fontId="4" fillId="0" borderId="137" xfId="0" applyFont="1" applyBorder="1" applyAlignment="1">
      <alignment horizontal="left" vertical="center" wrapText="1" indent="1"/>
    </xf>
    <xf numFmtId="0" fontId="4" fillId="6" borderId="33" xfId="0" applyFont="1" applyFill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136" xfId="0" applyFont="1" applyBorder="1" applyAlignment="1">
      <alignment horizontal="left" vertical="center" wrapText="1" indent="1"/>
    </xf>
    <xf numFmtId="0" fontId="4" fillId="0" borderId="138" xfId="0" applyFont="1" applyBorder="1" applyAlignment="1">
      <alignment horizontal="left" vertical="center" wrapText="1" indent="1"/>
    </xf>
    <xf numFmtId="0" fontId="4" fillId="0" borderId="139" xfId="0" applyFont="1" applyBorder="1" applyAlignment="1">
      <alignment horizontal="left" vertical="center" wrapText="1" indent="1"/>
    </xf>
    <xf numFmtId="0" fontId="4" fillId="0" borderId="140" xfId="0" applyFont="1" applyBorder="1" applyAlignment="1">
      <alignment horizontal="left" vertical="center" wrapText="1" indent="1"/>
    </xf>
    <xf numFmtId="0" fontId="4" fillId="0" borderId="141" xfId="0" applyFont="1" applyBorder="1" applyAlignment="1">
      <alignment horizontal="left" vertical="center" wrapText="1" indent="1"/>
    </xf>
    <xf numFmtId="0" fontId="4" fillId="0" borderId="143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0" fontId="4" fillId="0" borderId="144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0" fontId="4" fillId="0" borderId="146" xfId="0" applyFont="1" applyFill="1" applyBorder="1" applyAlignment="1">
      <alignment horizontal="center" vertical="center" wrapText="1"/>
    </xf>
    <xf numFmtId="0" fontId="4" fillId="6" borderId="147" xfId="0" applyFont="1" applyFill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6" borderId="145" xfId="0" applyFont="1" applyFill="1" applyBorder="1" applyAlignment="1">
      <alignment horizontal="center" vertical="center" wrapText="1"/>
    </xf>
    <xf numFmtId="0" fontId="4" fillId="6" borderId="148" xfId="0" applyFont="1" applyFill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6" borderId="143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4" fillId="0" borderId="149" xfId="0" applyFont="1" applyBorder="1" applyAlignment="1">
      <alignment horizontal="left" vertical="center" wrapText="1" indent="1"/>
    </xf>
    <xf numFmtId="0" fontId="4" fillId="0" borderId="153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wrapText="1"/>
    </xf>
    <xf numFmtId="0" fontId="4" fillId="0" borderId="154" xfId="0" applyFont="1" applyFill="1" applyBorder="1" applyAlignment="1">
      <alignment horizontal="center" vertical="center" wrapText="1"/>
    </xf>
    <xf numFmtId="0" fontId="4" fillId="0" borderId="155" xfId="0" applyFont="1" applyFill="1" applyBorder="1" applyAlignment="1">
      <alignment horizontal="center" vertical="center" wrapText="1"/>
    </xf>
    <xf numFmtId="0" fontId="4" fillId="0" borderId="156" xfId="0" applyFont="1" applyFill="1" applyBorder="1" applyAlignment="1">
      <alignment horizontal="center" vertical="center" wrapText="1"/>
    </xf>
    <xf numFmtId="0" fontId="4" fillId="6" borderId="157" xfId="0" applyFont="1" applyFill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6" borderId="155" xfId="0" applyFont="1" applyFill="1" applyBorder="1" applyAlignment="1">
      <alignment horizontal="center" vertical="center" wrapText="1"/>
    </xf>
    <xf numFmtId="0" fontId="4" fillId="6" borderId="158" xfId="0" applyFont="1" applyFill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 wrapText="1"/>
    </xf>
    <xf numFmtId="0" fontId="4" fillId="6" borderId="153" xfId="0" applyFont="1" applyFill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4" fillId="0" borderId="16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9" fontId="4" fillId="0" borderId="171" xfId="1" applyFont="1" applyBorder="1" applyAlignment="1">
      <alignment horizontal="center" vertical="center"/>
    </xf>
    <xf numFmtId="9" fontId="4" fillId="3" borderId="159" xfId="1" applyFont="1" applyFill="1" applyBorder="1" applyAlignment="1">
      <alignment horizontal="center" vertical="center" wrapText="1"/>
    </xf>
    <xf numFmtId="9" fontId="4" fillId="3" borderId="160" xfId="1" applyFont="1" applyFill="1" applyBorder="1" applyAlignment="1">
      <alignment horizontal="center" vertical="center" wrapText="1"/>
    </xf>
    <xf numFmtId="9" fontId="4" fillId="3" borderId="161" xfId="1" applyFont="1" applyFill="1" applyBorder="1" applyAlignment="1">
      <alignment horizontal="center" vertical="center" wrapText="1"/>
    </xf>
    <xf numFmtId="9" fontId="4" fillId="2" borderId="160" xfId="1" applyFont="1" applyFill="1" applyBorder="1" applyAlignment="1">
      <alignment horizontal="center" vertical="center" wrapText="1"/>
    </xf>
    <xf numFmtId="9" fontId="4" fillId="2" borderId="159" xfId="1" applyFont="1" applyFill="1" applyBorder="1" applyAlignment="1">
      <alignment horizontal="center" vertical="center" wrapText="1"/>
    </xf>
    <xf numFmtId="9" fontId="4" fillId="2" borderId="161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1" borderId="122" xfId="0" applyFont="1" applyFill="1" applyBorder="1" applyAlignment="1">
      <alignment vertical="center"/>
    </xf>
    <xf numFmtId="0" fontId="1" fillId="10" borderId="127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97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07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0" fontId="2" fillId="3" borderId="99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97" xfId="0" applyFont="1" applyFill="1" applyBorder="1" applyAlignment="1">
      <alignment horizontal="center" vertical="center"/>
    </xf>
    <xf numFmtId="0" fontId="2" fillId="4" borderId="9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4" borderId="9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9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93" xfId="0" applyFont="1" applyFill="1" applyBorder="1" applyAlignment="1">
      <alignment horizontal="center" vertical="center"/>
    </xf>
    <xf numFmtId="0" fontId="2" fillId="4" borderId="10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3" xfId="0" applyFont="1" applyFill="1" applyBorder="1" applyAlignment="1">
      <alignment vertical="center"/>
    </xf>
    <xf numFmtId="0" fontId="2" fillId="3" borderId="114" xfId="0" applyFont="1" applyFill="1" applyBorder="1" applyAlignment="1">
      <alignment vertical="center"/>
    </xf>
    <xf numFmtId="0" fontId="2" fillId="4" borderId="114" xfId="0" applyFont="1" applyFill="1" applyBorder="1" applyAlignment="1">
      <alignment vertical="center"/>
    </xf>
    <xf numFmtId="0" fontId="2" fillId="4" borderId="112" xfId="0" applyFont="1" applyFill="1" applyBorder="1" applyAlignment="1">
      <alignment vertical="center"/>
    </xf>
    <xf numFmtId="0" fontId="2" fillId="3" borderId="92" xfId="0" applyFont="1" applyFill="1" applyBorder="1" applyAlignment="1">
      <alignment vertical="center"/>
    </xf>
    <xf numFmtId="0" fontId="2" fillId="3" borderId="92" xfId="0" applyFont="1" applyFill="1" applyBorder="1" applyAlignment="1">
      <alignment horizontal="center" vertical="center"/>
    </xf>
    <xf numFmtId="0" fontId="2" fillId="10" borderId="91" xfId="0" applyFont="1" applyFill="1" applyBorder="1" applyAlignment="1">
      <alignment horizontal="center" vertical="center"/>
    </xf>
    <xf numFmtId="0" fontId="2" fillId="10" borderId="99" xfId="0" applyFont="1" applyFill="1" applyBorder="1" applyAlignment="1">
      <alignment horizontal="center" vertical="center"/>
    </xf>
    <xf numFmtId="0" fontId="2" fillId="10" borderId="100" xfId="0" applyFont="1" applyFill="1" applyBorder="1" applyAlignment="1">
      <alignment horizontal="center" vertical="center"/>
    </xf>
    <xf numFmtId="0" fontId="2" fillId="11" borderId="101" xfId="0" applyFont="1" applyFill="1" applyBorder="1" applyAlignment="1">
      <alignment horizontal="center" vertical="center"/>
    </xf>
    <xf numFmtId="0" fontId="2" fillId="11" borderId="99" xfId="0" applyFont="1" applyFill="1" applyBorder="1" applyAlignment="1">
      <alignment horizontal="center" vertical="center"/>
    </xf>
    <xf numFmtId="0" fontId="2" fillId="10" borderId="101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10" borderId="92" xfId="0" applyFont="1" applyFill="1" applyBorder="1" applyAlignment="1">
      <alignment horizontal="center" vertical="center"/>
    </xf>
    <xf numFmtId="0" fontId="2" fillId="10" borderId="112" xfId="0" applyFont="1" applyFill="1" applyBorder="1" applyAlignment="1">
      <alignment horizontal="center" vertical="center"/>
    </xf>
    <xf numFmtId="0" fontId="2" fillId="11" borderId="113" xfId="0" applyFont="1" applyFill="1" applyBorder="1" applyAlignment="1">
      <alignment horizontal="center" vertical="center"/>
    </xf>
    <xf numFmtId="0" fontId="2" fillId="11" borderId="114" xfId="0" applyFont="1" applyFill="1" applyBorder="1" applyAlignment="1">
      <alignment horizontal="center" vertical="center"/>
    </xf>
    <xf numFmtId="0" fontId="2" fillId="10" borderId="11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2" xfId="0" applyFont="1" applyBorder="1" applyAlignment="1">
      <alignment vertical="center"/>
    </xf>
    <xf numFmtId="0" fontId="1" fillId="0" borderId="133" xfId="0" applyFont="1" applyBorder="1" applyAlignment="1">
      <alignment vertical="center"/>
    </xf>
    <xf numFmtId="0" fontId="1" fillId="0" borderId="134" xfId="0" applyFont="1" applyBorder="1" applyAlignment="1">
      <alignment vertical="center"/>
    </xf>
    <xf numFmtId="0" fontId="1" fillId="0" borderId="13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8" fillId="0" borderId="135" xfId="0" applyFont="1" applyFill="1" applyBorder="1" applyAlignment="1">
      <alignment vertical="center"/>
    </xf>
    <xf numFmtId="0" fontId="1" fillId="0" borderId="13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2" fillId="0" borderId="182" xfId="0" applyFont="1" applyBorder="1" applyAlignment="1">
      <alignment vertical="center"/>
    </xf>
    <xf numFmtId="0" fontId="1" fillId="0" borderId="111" xfId="0" applyFont="1" applyFill="1" applyBorder="1" applyAlignment="1">
      <alignment horizontal="center" vertical="center"/>
    </xf>
    <xf numFmtId="0" fontId="2" fillId="11" borderId="183" xfId="0" applyFont="1" applyFill="1" applyBorder="1" applyAlignment="1">
      <alignment horizontal="center" vertical="center"/>
    </xf>
    <xf numFmtId="0" fontId="2" fillId="11" borderId="184" xfId="0" applyFont="1" applyFill="1" applyBorder="1" applyAlignment="1">
      <alignment horizontal="center" vertical="center"/>
    </xf>
    <xf numFmtId="0" fontId="2" fillId="11" borderId="91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92" xfId="0" applyFont="1" applyFill="1" applyBorder="1" applyAlignment="1">
      <alignment horizontal="center" vertical="center"/>
    </xf>
    <xf numFmtId="0" fontId="2" fillId="10" borderId="186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7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85" xfId="0" applyFont="1" applyFill="1" applyBorder="1" applyAlignment="1">
      <alignment horizontal="left" vertical="center" wrapText="1" indent="1"/>
    </xf>
    <xf numFmtId="0" fontId="4" fillId="0" borderId="102" xfId="0" applyFont="1" applyFill="1" applyBorder="1" applyAlignment="1">
      <alignment horizontal="left" vertical="center" wrapText="1" indent="1"/>
    </xf>
    <xf numFmtId="0" fontId="4" fillId="0" borderId="83" xfId="0" applyFont="1" applyFill="1" applyBorder="1" applyAlignment="1">
      <alignment horizontal="left" vertical="center" wrapText="1" indent="1"/>
    </xf>
    <xf numFmtId="0" fontId="11" fillId="0" borderId="6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2" fillId="2" borderId="184" xfId="0" applyFont="1" applyFill="1" applyBorder="1" applyAlignment="1">
      <alignment vertical="center"/>
    </xf>
    <xf numFmtId="0" fontId="2" fillId="2" borderId="10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/>
    </xf>
    <xf numFmtId="0" fontId="2" fillId="0" borderId="1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2" fillId="2" borderId="183" xfId="0" applyFont="1" applyFill="1" applyBorder="1" applyAlignment="1">
      <alignment vertical="center"/>
    </xf>
    <xf numFmtId="0" fontId="2" fillId="2" borderId="101" xfId="0" applyFont="1" applyFill="1" applyBorder="1" applyAlignment="1">
      <alignment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184" xfId="0" applyFont="1" applyFill="1" applyBorder="1" applyAlignment="1">
      <alignment vertical="center"/>
    </xf>
    <xf numFmtId="0" fontId="2" fillId="7" borderId="40" xfId="0" applyFont="1" applyFill="1" applyBorder="1" applyAlignment="1">
      <alignment vertical="center"/>
    </xf>
    <xf numFmtId="0" fontId="2" fillId="0" borderId="135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20" xfId="0" applyFont="1" applyFill="1" applyBorder="1" applyAlignment="1">
      <alignment vertical="center"/>
    </xf>
    <xf numFmtId="0" fontId="2" fillId="2" borderId="107" xfId="0" applyFont="1" applyFill="1" applyBorder="1" applyAlignment="1">
      <alignment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188" xfId="0" applyFont="1" applyFill="1" applyBorder="1" applyAlignment="1">
      <alignment horizontal="center" vertical="center"/>
    </xf>
    <xf numFmtId="0" fontId="2" fillId="7" borderId="101" xfId="0" applyFont="1" applyFill="1" applyBorder="1" applyAlignment="1">
      <alignment vertical="center"/>
    </xf>
    <xf numFmtId="0" fontId="2" fillId="7" borderId="56" xfId="0" applyFont="1" applyFill="1" applyBorder="1" applyAlignment="1">
      <alignment vertical="center"/>
    </xf>
    <xf numFmtId="0" fontId="2" fillId="7" borderId="107" xfId="0" applyFont="1" applyFill="1" applyBorder="1" applyAlignment="1">
      <alignment vertical="center"/>
    </xf>
    <xf numFmtId="0" fontId="11" fillId="0" borderId="63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7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/>
    </xf>
    <xf numFmtId="0" fontId="1" fillId="8" borderId="20" xfId="0" applyFont="1" applyFill="1" applyBorder="1" applyAlignment="1">
      <alignment vertical="center"/>
    </xf>
    <xf numFmtId="0" fontId="1" fillId="0" borderId="19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" fillId="0" borderId="192" xfId="0" applyFont="1" applyFill="1" applyBorder="1" applyAlignment="1">
      <alignment vertical="center"/>
    </xf>
    <xf numFmtId="0" fontId="2" fillId="0" borderId="141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2" fillId="15" borderId="184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81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9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13" borderId="184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/>
    </xf>
    <xf numFmtId="0" fontId="2" fillId="13" borderId="91" xfId="0" applyFont="1" applyFill="1" applyBorder="1" applyAlignment="1">
      <alignment horizontal="center" vertical="center"/>
    </xf>
    <xf numFmtId="0" fontId="2" fillId="13" borderId="101" xfId="0" applyFont="1" applyFill="1" applyBorder="1" applyAlignment="1">
      <alignment horizontal="center" vertical="center"/>
    </xf>
    <xf numFmtId="0" fontId="2" fillId="15" borderId="101" xfId="0" applyFont="1" applyFill="1" applyBorder="1" applyAlignment="1">
      <alignment horizontal="center" vertical="center"/>
    </xf>
    <xf numFmtId="0" fontId="2" fillId="15" borderId="183" xfId="0" applyFont="1" applyFill="1" applyBorder="1" applyAlignment="1">
      <alignment horizontal="center" vertical="center"/>
    </xf>
    <xf numFmtId="0" fontId="2" fillId="15" borderId="91" xfId="0" applyFont="1" applyFill="1" applyBorder="1" applyAlignment="1">
      <alignment horizontal="center" vertical="center"/>
    </xf>
    <xf numFmtId="0" fontId="2" fillId="13" borderId="99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93" xfId="0" applyFont="1" applyFill="1" applyBorder="1" applyAlignment="1">
      <alignment horizontal="center" vertical="center"/>
    </xf>
    <xf numFmtId="0" fontId="2" fillId="10" borderId="179" xfId="0" applyFont="1" applyFill="1" applyBorder="1" applyAlignment="1">
      <alignment horizontal="center" vertical="center"/>
    </xf>
    <xf numFmtId="0" fontId="2" fillId="13" borderId="179" xfId="0" applyFont="1" applyFill="1" applyBorder="1" applyAlignment="1">
      <alignment horizontal="center" vertical="center"/>
    </xf>
    <xf numFmtId="0" fontId="2" fillId="13" borderId="92" xfId="0" applyFont="1" applyFill="1" applyBorder="1" applyAlignment="1">
      <alignment horizontal="center" vertical="center"/>
    </xf>
    <xf numFmtId="0" fontId="2" fillId="13" borderId="114" xfId="0" applyFont="1" applyFill="1" applyBorder="1" applyAlignment="1">
      <alignment horizontal="center" vertical="center"/>
    </xf>
    <xf numFmtId="0" fontId="2" fillId="15" borderId="114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vertical="center"/>
    </xf>
    <xf numFmtId="0" fontId="2" fillId="13" borderId="186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81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1" fillId="14" borderId="125" xfId="0" applyFont="1" applyFill="1" applyBorder="1" applyAlignment="1">
      <alignment vertical="center"/>
    </xf>
    <xf numFmtId="0" fontId="2" fillId="3" borderId="112" xfId="0" applyFont="1" applyFill="1" applyBorder="1" applyAlignment="1">
      <alignment horizontal="center" vertical="center"/>
    </xf>
    <xf numFmtId="0" fontId="2" fillId="15" borderId="92" xfId="0" applyFont="1" applyFill="1" applyBorder="1" applyAlignment="1">
      <alignment horizontal="center" vertical="center"/>
    </xf>
    <xf numFmtId="0" fontId="1" fillId="12" borderId="127" xfId="0" applyFont="1" applyFill="1" applyBorder="1" applyAlignment="1">
      <alignment vertical="center"/>
    </xf>
    <xf numFmtId="0" fontId="1" fillId="16" borderId="122" xfId="0" applyFont="1" applyFill="1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2" fontId="4" fillId="2" borderId="154" xfId="0" applyNumberFormat="1" applyFont="1" applyFill="1" applyBorder="1" applyAlignment="1">
      <alignment horizontal="center" vertical="center" wrapText="1"/>
    </xf>
    <xf numFmtId="2" fontId="4" fillId="2" borderId="156" xfId="0" applyNumberFormat="1" applyFont="1" applyFill="1" applyBorder="1" applyAlignment="1">
      <alignment horizontal="center" vertical="center" wrapText="1"/>
    </xf>
    <xf numFmtId="2" fontId="4" fillId="3" borderId="155" xfId="0" applyNumberFormat="1" applyFont="1" applyFill="1" applyBorder="1" applyAlignment="1">
      <alignment horizontal="center" vertical="center" wrapText="1"/>
    </xf>
    <xf numFmtId="2" fontId="4" fillId="3" borderId="158" xfId="0" applyNumberFormat="1" applyFont="1" applyFill="1" applyBorder="1" applyAlignment="1">
      <alignment horizontal="center" vertical="center" wrapText="1"/>
    </xf>
    <xf numFmtId="2" fontId="4" fillId="3" borderId="154" xfId="0" applyNumberFormat="1" applyFont="1" applyFill="1" applyBorder="1" applyAlignment="1">
      <alignment horizontal="center" vertical="center" wrapText="1"/>
    </xf>
    <xf numFmtId="2" fontId="4" fillId="3" borderId="153" xfId="0" applyNumberFormat="1" applyFont="1" applyFill="1" applyBorder="1" applyAlignment="1">
      <alignment horizontal="center" vertical="center" wrapText="1"/>
    </xf>
    <xf numFmtId="2" fontId="4" fillId="3" borderId="156" xfId="0" applyNumberFormat="1" applyFont="1" applyFill="1" applyBorder="1" applyAlignment="1">
      <alignment horizontal="center" vertical="center" wrapText="1"/>
    </xf>
    <xf numFmtId="2" fontId="4" fillId="0" borderId="169" xfId="0" applyNumberFormat="1" applyFont="1" applyBorder="1" applyAlignment="1">
      <alignment horizontal="center" vertical="center"/>
    </xf>
    <xf numFmtId="2" fontId="4" fillId="2" borderId="153" xfId="0" applyNumberFormat="1" applyFont="1" applyFill="1" applyBorder="1" applyAlignment="1">
      <alignment horizontal="center" vertical="center" wrapText="1"/>
    </xf>
    <xf numFmtId="165" fontId="4" fillId="2" borderId="143" xfId="0" applyNumberFormat="1" applyFont="1" applyFill="1" applyBorder="1" applyAlignment="1">
      <alignment horizontal="center" vertical="center" wrapText="1"/>
    </xf>
    <xf numFmtId="165" fontId="4" fillId="2" borderId="144" xfId="0" applyNumberFormat="1" applyFont="1" applyFill="1" applyBorder="1" applyAlignment="1">
      <alignment horizontal="center" vertical="center" wrapText="1"/>
    </xf>
    <xf numFmtId="165" fontId="4" fillId="2" borderId="146" xfId="0" applyNumberFormat="1" applyFont="1" applyFill="1" applyBorder="1" applyAlignment="1">
      <alignment horizontal="center" vertical="center" wrapText="1"/>
    </xf>
    <xf numFmtId="165" fontId="4" fillId="3" borderId="144" xfId="0" applyNumberFormat="1" applyFont="1" applyFill="1" applyBorder="1" applyAlignment="1">
      <alignment horizontal="center" vertical="center" wrapText="1"/>
    </xf>
    <xf numFmtId="165" fontId="4" fillId="3" borderId="143" xfId="0" applyNumberFormat="1" applyFont="1" applyFill="1" applyBorder="1" applyAlignment="1">
      <alignment horizontal="center" vertical="center" wrapText="1"/>
    </xf>
    <xf numFmtId="165" fontId="4" fillId="3" borderId="146" xfId="0" applyNumberFormat="1" applyFont="1" applyFill="1" applyBorder="1" applyAlignment="1">
      <alignment horizontal="center" vertical="center" wrapText="1"/>
    </xf>
    <xf numFmtId="165" fontId="4" fillId="0" borderId="170" xfId="0" applyNumberFormat="1" applyFont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165" fontId="4" fillId="10" borderId="122" xfId="0" applyNumberFormat="1" applyFont="1" applyFill="1" applyBorder="1" applyAlignment="1">
      <alignment horizontal="center" vertical="center" wrapText="1"/>
    </xf>
    <xf numFmtId="9" fontId="4" fillId="10" borderId="152" xfId="1" applyFont="1" applyFill="1" applyBorder="1" applyAlignment="1">
      <alignment horizontal="center" vertical="center" wrapText="1"/>
    </xf>
    <xf numFmtId="2" fontId="4" fillId="10" borderId="154" xfId="0" applyNumberFormat="1" applyFont="1" applyFill="1" applyBorder="1" applyAlignment="1">
      <alignment horizontal="center" vertical="center" wrapText="1"/>
    </xf>
    <xf numFmtId="2" fontId="4" fillId="10" borderId="153" xfId="0" applyNumberFormat="1" applyFont="1" applyFill="1" applyBorder="1" applyAlignment="1">
      <alignment horizontal="center" vertical="center" wrapText="1"/>
    </xf>
    <xf numFmtId="165" fontId="4" fillId="10" borderId="143" xfId="0" applyNumberFormat="1" applyFont="1" applyFill="1" applyBorder="1" applyAlignment="1">
      <alignment horizontal="center" vertical="center" wrapText="1"/>
    </xf>
    <xf numFmtId="9" fontId="4" fillId="10" borderId="160" xfId="1" applyFont="1" applyFill="1" applyBorder="1" applyAlignment="1">
      <alignment horizontal="center" vertical="center" wrapText="1"/>
    </xf>
    <xf numFmtId="165" fontId="4" fillId="10" borderId="144" xfId="0" applyNumberFormat="1" applyFont="1" applyFill="1" applyBorder="1" applyAlignment="1">
      <alignment horizontal="center" vertical="center" wrapText="1"/>
    </xf>
    <xf numFmtId="9" fontId="4" fillId="10" borderId="159" xfId="1" applyFont="1" applyFill="1" applyBorder="1" applyAlignment="1">
      <alignment horizontal="center" vertical="center" wrapText="1"/>
    </xf>
    <xf numFmtId="165" fontId="4" fillId="13" borderId="143" xfId="0" applyNumberFormat="1" applyFont="1" applyFill="1" applyBorder="1" applyAlignment="1">
      <alignment horizontal="center" vertical="center" wrapText="1"/>
    </xf>
    <xf numFmtId="9" fontId="4" fillId="13" borderId="160" xfId="1" applyFont="1" applyFill="1" applyBorder="1" applyAlignment="1">
      <alignment horizontal="center" vertical="center" wrapText="1"/>
    </xf>
    <xf numFmtId="165" fontId="4" fillId="13" borderId="146" xfId="0" applyNumberFormat="1" applyFont="1" applyFill="1" applyBorder="1" applyAlignment="1">
      <alignment horizontal="center" vertical="center" wrapText="1"/>
    </xf>
    <xf numFmtId="9" fontId="4" fillId="13" borderId="16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61" xfId="0" applyFont="1" applyFill="1" applyBorder="1" applyAlignment="1">
      <alignment horizontal="center" vertical="center" wrapText="1"/>
    </xf>
    <xf numFmtId="0" fontId="4" fillId="0" borderId="159" xfId="0" applyFont="1" applyFill="1" applyBorder="1" applyAlignment="1">
      <alignment horizontal="center" vertical="center" wrapText="1"/>
    </xf>
    <xf numFmtId="0" fontId="4" fillId="18" borderId="163" xfId="0" applyFont="1" applyFill="1" applyBorder="1" applyAlignment="1">
      <alignment horizontal="center" vertical="center" wrapText="1"/>
    </xf>
    <xf numFmtId="0" fontId="4" fillId="17" borderId="163" xfId="0" applyFont="1" applyFill="1" applyBorder="1" applyAlignment="1">
      <alignment horizontal="center" vertical="center" wrapText="1"/>
    </xf>
    <xf numFmtId="0" fontId="4" fillId="0" borderId="16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2" borderId="33" xfId="0" applyFont="1" applyFill="1" applyBorder="1" applyAlignment="1">
      <alignment horizontal="left" vertical="center" wrapText="1" indent="1"/>
    </xf>
    <xf numFmtId="0" fontId="4" fillId="2" borderId="153" xfId="0" applyFont="1" applyFill="1" applyBorder="1" applyAlignment="1">
      <alignment horizontal="center" vertical="center" wrapText="1"/>
    </xf>
    <xf numFmtId="0" fontId="4" fillId="2" borderId="143" xfId="0" applyFont="1" applyFill="1" applyBorder="1" applyAlignment="1">
      <alignment horizontal="center" vertical="center" wrapText="1"/>
    </xf>
    <xf numFmtId="0" fontId="4" fillId="2" borderId="163" xfId="0" applyFont="1" applyFill="1" applyBorder="1" applyAlignment="1">
      <alignment horizontal="center" vertical="center" wrapText="1"/>
    </xf>
    <xf numFmtId="0" fontId="4" fillId="2" borderId="133" xfId="0" applyFont="1" applyFill="1" applyBorder="1" applyAlignment="1">
      <alignment horizontal="left" vertical="center" wrapText="1" indent="1"/>
    </xf>
    <xf numFmtId="0" fontId="4" fillId="2" borderId="151" xfId="0" applyFont="1" applyFill="1" applyBorder="1" applyAlignment="1">
      <alignment horizontal="center" vertical="center" wrapText="1"/>
    </xf>
    <xf numFmtId="0" fontId="4" fillId="2" borderId="122" xfId="0" applyFont="1" applyFill="1" applyBorder="1" applyAlignment="1">
      <alignment horizontal="center" vertical="center" wrapText="1"/>
    </xf>
    <xf numFmtId="0" fontId="4" fillId="2" borderId="134" xfId="0" applyFont="1" applyFill="1" applyBorder="1" applyAlignment="1">
      <alignment horizontal="left" vertical="center" wrapText="1" indent="1"/>
    </xf>
    <xf numFmtId="0" fontId="4" fillId="2" borderId="154" xfId="0" applyFont="1" applyFill="1" applyBorder="1" applyAlignment="1">
      <alignment horizontal="center" vertical="center" wrapText="1"/>
    </xf>
    <xf numFmtId="0" fontId="4" fillId="2" borderId="144" xfId="0" applyFont="1" applyFill="1" applyBorder="1" applyAlignment="1">
      <alignment horizontal="center" vertical="center" wrapText="1"/>
    </xf>
    <xf numFmtId="0" fontId="4" fillId="2" borderId="159" xfId="0" applyFont="1" applyFill="1" applyBorder="1" applyAlignment="1">
      <alignment horizontal="center" vertical="center" wrapText="1"/>
    </xf>
    <xf numFmtId="0" fontId="4" fillId="2" borderId="135" xfId="0" applyFont="1" applyFill="1" applyBorder="1" applyAlignment="1">
      <alignment horizontal="left" vertical="center" wrapText="1" indent="1"/>
    </xf>
    <xf numFmtId="0" fontId="4" fillId="2" borderId="155" xfId="0" applyFont="1" applyFill="1" applyBorder="1" applyAlignment="1">
      <alignment horizontal="center" vertical="center" wrapText="1"/>
    </xf>
    <xf numFmtId="0" fontId="4" fillId="2" borderId="145" xfId="0" applyFont="1" applyFill="1" applyBorder="1" applyAlignment="1">
      <alignment horizontal="center" vertical="center" wrapText="1"/>
    </xf>
    <xf numFmtId="0" fontId="4" fillId="2" borderId="136" xfId="0" applyFont="1" applyFill="1" applyBorder="1" applyAlignment="1">
      <alignment horizontal="left" vertical="center" wrapText="1" indent="1"/>
    </xf>
    <xf numFmtId="0" fontId="4" fillId="2" borderId="156" xfId="0" applyFont="1" applyFill="1" applyBorder="1" applyAlignment="1">
      <alignment horizontal="center" vertical="center" wrapText="1"/>
    </xf>
    <xf numFmtId="0" fontId="4" fillId="2" borderId="146" xfId="0" applyFont="1" applyFill="1" applyBorder="1" applyAlignment="1">
      <alignment horizontal="center" vertical="center" wrapText="1"/>
    </xf>
    <xf numFmtId="0" fontId="4" fillId="2" borderId="161" xfId="0" applyFont="1" applyFill="1" applyBorder="1" applyAlignment="1">
      <alignment horizontal="center" vertical="center" wrapText="1"/>
    </xf>
    <xf numFmtId="0" fontId="4" fillId="13" borderId="132" xfId="0" applyFont="1" applyFill="1" applyBorder="1" applyAlignment="1">
      <alignment horizontal="left" vertical="center" wrapText="1" indent="1"/>
    </xf>
    <xf numFmtId="0" fontId="4" fillId="13" borderId="157" xfId="0" applyFont="1" applyFill="1" applyBorder="1" applyAlignment="1">
      <alignment horizontal="center" vertical="center" wrapText="1"/>
    </xf>
    <xf numFmtId="0" fontId="4" fillId="13" borderId="147" xfId="0" applyFont="1" applyFill="1" applyBorder="1" applyAlignment="1">
      <alignment horizontal="center" vertical="center" wrapText="1"/>
    </xf>
    <xf numFmtId="0" fontId="4" fillId="13" borderId="163" xfId="0" applyFont="1" applyFill="1" applyBorder="1" applyAlignment="1">
      <alignment horizontal="center" vertical="center" wrapText="1"/>
    </xf>
    <xf numFmtId="0" fontId="4" fillId="13" borderId="133" xfId="0" applyFont="1" applyFill="1" applyBorder="1" applyAlignment="1">
      <alignment horizontal="left" vertical="center" wrapText="1" indent="1"/>
    </xf>
    <xf numFmtId="0" fontId="4" fillId="13" borderId="151" xfId="0" applyFont="1" applyFill="1" applyBorder="1" applyAlignment="1">
      <alignment horizontal="center" vertical="center" wrapText="1"/>
    </xf>
    <xf numFmtId="0" fontId="4" fillId="13" borderId="122" xfId="0" applyFont="1" applyFill="1" applyBorder="1" applyAlignment="1">
      <alignment horizontal="center" vertical="center" wrapText="1"/>
    </xf>
    <xf numFmtId="0" fontId="4" fillId="13" borderId="196" xfId="0" applyFont="1" applyFill="1" applyBorder="1" applyAlignment="1">
      <alignment horizontal="center" vertical="center" wrapText="1"/>
    </xf>
    <xf numFmtId="165" fontId="4" fillId="13" borderId="197" xfId="0" applyNumberFormat="1" applyFont="1" applyFill="1" applyBorder="1" applyAlignment="1">
      <alignment horizontal="center" vertical="center" wrapText="1"/>
    </xf>
    <xf numFmtId="9" fontId="4" fillId="13" borderId="198" xfId="1" applyFont="1" applyFill="1" applyBorder="1" applyAlignment="1">
      <alignment horizontal="center" vertical="center" wrapText="1"/>
    </xf>
    <xf numFmtId="0" fontId="4" fillId="13" borderId="135" xfId="0" applyFont="1" applyFill="1" applyBorder="1" applyAlignment="1">
      <alignment horizontal="left" vertical="center" wrapText="1" indent="1"/>
    </xf>
    <xf numFmtId="0" fontId="4" fillId="13" borderId="155" xfId="0" applyFont="1" applyFill="1" applyBorder="1" applyAlignment="1">
      <alignment horizontal="center" vertical="center" wrapText="1"/>
    </xf>
    <xf numFmtId="0" fontId="4" fillId="13" borderId="145" xfId="0" applyFont="1" applyFill="1" applyBorder="1" applyAlignment="1">
      <alignment horizontal="center" vertical="center" wrapText="1"/>
    </xf>
    <xf numFmtId="0" fontId="4" fillId="13" borderId="199" xfId="0" applyFont="1" applyFill="1" applyBorder="1" applyAlignment="1">
      <alignment horizontal="center" vertical="center" wrapText="1"/>
    </xf>
    <xf numFmtId="165" fontId="4" fillId="13" borderId="145" xfId="0" applyNumberFormat="1" applyFont="1" applyFill="1" applyBorder="1" applyAlignment="1">
      <alignment horizontal="center" vertical="center" wrapText="1"/>
    </xf>
    <xf numFmtId="9" fontId="4" fillId="13" borderId="199" xfId="1" applyFont="1" applyFill="1" applyBorder="1" applyAlignment="1">
      <alignment horizontal="center" vertical="center" wrapText="1"/>
    </xf>
    <xf numFmtId="0" fontId="4" fillId="13" borderId="44" xfId="0" applyFont="1" applyFill="1" applyBorder="1" applyAlignment="1">
      <alignment horizontal="left" vertical="center" wrapText="1" indent="1"/>
    </xf>
    <xf numFmtId="0" fontId="4" fillId="13" borderId="158" xfId="0" applyFont="1" applyFill="1" applyBorder="1" applyAlignment="1">
      <alignment horizontal="center" vertical="center" wrapText="1"/>
    </xf>
    <xf numFmtId="0" fontId="4" fillId="13" borderId="148" xfId="0" applyFont="1" applyFill="1" applyBorder="1" applyAlignment="1">
      <alignment horizontal="center" vertical="center" wrapText="1"/>
    </xf>
    <xf numFmtId="0" fontId="4" fillId="13" borderId="137" xfId="0" applyFont="1" applyFill="1" applyBorder="1" applyAlignment="1">
      <alignment horizontal="left" vertical="center" wrapText="1" indent="1"/>
    </xf>
    <xf numFmtId="0" fontId="4" fillId="13" borderId="154" xfId="0" applyFont="1" applyFill="1" applyBorder="1" applyAlignment="1">
      <alignment horizontal="center" vertical="center" wrapText="1"/>
    </xf>
    <xf numFmtId="0" fontId="4" fillId="13" borderId="144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left" vertical="center" wrapText="1" indent="1"/>
    </xf>
    <xf numFmtId="0" fontId="4" fillId="13" borderId="153" xfId="0" applyFont="1" applyFill="1" applyBorder="1" applyAlignment="1">
      <alignment horizontal="center" vertical="center" wrapText="1"/>
    </xf>
    <xf numFmtId="0" fontId="4" fillId="13" borderId="143" xfId="0" applyFont="1" applyFill="1" applyBorder="1" applyAlignment="1">
      <alignment horizontal="center" vertical="center" wrapText="1"/>
    </xf>
    <xf numFmtId="0" fontId="4" fillId="13" borderId="136" xfId="0" applyFont="1" applyFill="1" applyBorder="1" applyAlignment="1">
      <alignment horizontal="left" vertical="center" wrapText="1" indent="1"/>
    </xf>
    <xf numFmtId="0" fontId="4" fillId="13" borderId="156" xfId="0" applyFont="1" applyFill="1" applyBorder="1" applyAlignment="1">
      <alignment horizontal="center" vertical="center" wrapText="1"/>
    </xf>
    <xf numFmtId="0" fontId="4" fillId="13" borderId="146" xfId="0" applyFont="1" applyFill="1" applyBorder="1" applyAlignment="1">
      <alignment horizontal="center" vertical="center" wrapText="1"/>
    </xf>
    <xf numFmtId="0" fontId="4" fillId="13" borderId="164" xfId="0" applyFont="1" applyFill="1" applyBorder="1" applyAlignment="1">
      <alignment horizontal="center" vertical="center" wrapText="1"/>
    </xf>
    <xf numFmtId="0" fontId="4" fillId="10" borderId="138" xfId="0" applyFont="1" applyFill="1" applyBorder="1" applyAlignment="1">
      <alignment horizontal="left" vertical="center" wrapText="1" indent="1"/>
    </xf>
    <xf numFmtId="0" fontId="4" fillId="10" borderId="157" xfId="0" applyFont="1" applyFill="1" applyBorder="1" applyAlignment="1">
      <alignment horizontal="center" vertical="center" wrapText="1"/>
    </xf>
    <xf numFmtId="0" fontId="4" fillId="10" borderId="147" xfId="0" applyFont="1" applyFill="1" applyBorder="1" applyAlignment="1">
      <alignment horizontal="center" vertical="center" wrapText="1"/>
    </xf>
    <xf numFmtId="0" fontId="4" fillId="10" borderId="163" xfId="0" applyFont="1" applyFill="1" applyBorder="1" applyAlignment="1">
      <alignment horizontal="center" vertical="center" wrapText="1"/>
    </xf>
    <xf numFmtId="0" fontId="4" fillId="10" borderId="139" xfId="0" applyFont="1" applyFill="1" applyBorder="1" applyAlignment="1">
      <alignment horizontal="left" vertical="center" wrapText="1" indent="1"/>
    </xf>
    <xf numFmtId="0" fontId="4" fillId="10" borderId="154" xfId="0" applyFont="1" applyFill="1" applyBorder="1" applyAlignment="1">
      <alignment horizontal="center" vertical="center" wrapText="1"/>
    </xf>
    <xf numFmtId="0" fontId="4" fillId="10" borderId="144" xfId="0" applyFont="1" applyFill="1" applyBorder="1" applyAlignment="1">
      <alignment horizontal="center" vertical="center" wrapText="1"/>
    </xf>
    <xf numFmtId="0" fontId="4" fillId="10" borderId="137" xfId="0" applyFont="1" applyFill="1" applyBorder="1" applyAlignment="1">
      <alignment horizontal="center" vertical="center" wrapText="1"/>
    </xf>
    <xf numFmtId="0" fontId="4" fillId="10" borderId="140" xfId="0" applyFont="1" applyFill="1" applyBorder="1" applyAlignment="1">
      <alignment horizontal="left" vertical="center" wrapText="1" indent="1"/>
    </xf>
    <xf numFmtId="0" fontId="4" fillId="10" borderId="153" xfId="0" applyFont="1" applyFill="1" applyBorder="1" applyAlignment="1">
      <alignment horizontal="center" vertical="center" wrapText="1"/>
    </xf>
    <xf numFmtId="0" fontId="4" fillId="10" borderId="143" xfId="0" applyFont="1" applyFill="1" applyBorder="1" applyAlignment="1">
      <alignment horizontal="center" vertical="center" wrapText="1"/>
    </xf>
    <xf numFmtId="0" fontId="4" fillId="10" borderId="199" xfId="0" applyFont="1" applyFill="1" applyBorder="1" applyAlignment="1">
      <alignment horizontal="center" vertical="center" wrapText="1"/>
    </xf>
    <xf numFmtId="0" fontId="4" fillId="10" borderId="141" xfId="0" applyFont="1" applyFill="1" applyBorder="1" applyAlignment="1">
      <alignment horizontal="left" vertical="center" wrapText="1" indent="1"/>
    </xf>
    <xf numFmtId="0" fontId="4" fillId="10" borderId="151" xfId="0" applyFont="1" applyFill="1" applyBorder="1" applyAlignment="1">
      <alignment horizontal="center" vertical="center" wrapText="1"/>
    </xf>
    <xf numFmtId="0" fontId="4" fillId="10" borderId="122" xfId="0" applyFont="1" applyFill="1" applyBorder="1" applyAlignment="1">
      <alignment horizontal="center" vertical="center" wrapText="1"/>
    </xf>
    <xf numFmtId="0" fontId="4" fillId="10" borderId="152" xfId="0" applyFont="1" applyFill="1" applyBorder="1" applyAlignment="1">
      <alignment horizontal="center" vertical="center" wrapText="1"/>
    </xf>
    <xf numFmtId="0" fontId="4" fillId="10" borderId="149" xfId="0" applyFont="1" applyFill="1" applyBorder="1" applyAlignment="1">
      <alignment horizontal="left" vertical="center" wrapText="1" indent="1"/>
    </xf>
    <xf numFmtId="0" fontId="4" fillId="10" borderId="158" xfId="0" applyFont="1" applyFill="1" applyBorder="1" applyAlignment="1">
      <alignment horizontal="center" vertical="center" wrapText="1"/>
    </xf>
    <xf numFmtId="0" fontId="4" fillId="10" borderId="148" xfId="0" applyFont="1" applyFill="1" applyBorder="1" applyAlignment="1">
      <alignment horizontal="center" vertical="center" wrapText="1"/>
    </xf>
    <xf numFmtId="165" fontId="4" fillId="10" borderId="145" xfId="0" applyNumberFormat="1" applyFont="1" applyFill="1" applyBorder="1" applyAlignment="1">
      <alignment horizontal="center" vertical="center" wrapText="1"/>
    </xf>
    <xf numFmtId="9" fontId="4" fillId="10" borderId="199" xfId="1" applyFont="1" applyFill="1" applyBorder="1" applyAlignment="1">
      <alignment horizontal="center" vertical="center" wrapText="1"/>
    </xf>
    <xf numFmtId="0" fontId="4" fillId="0" borderId="200" xfId="0" applyFont="1" applyFill="1" applyBorder="1" applyAlignment="1">
      <alignment horizontal="left" vertical="center" wrapText="1" indent="1"/>
    </xf>
    <xf numFmtId="0" fontId="13" fillId="0" borderId="177" xfId="0" applyFont="1" applyBorder="1" applyAlignment="1">
      <alignment horizontal="center" vertical="center"/>
    </xf>
    <xf numFmtId="0" fontId="4" fillId="0" borderId="20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 wrapText="1"/>
    </xf>
    <xf numFmtId="165" fontId="4" fillId="3" borderId="148" xfId="0" applyNumberFormat="1" applyFont="1" applyFill="1" applyBorder="1" applyAlignment="1">
      <alignment horizontal="center" vertical="center" wrapText="1"/>
    </xf>
    <xf numFmtId="165" fontId="4" fillId="3" borderId="14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47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7" fillId="0" borderId="17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" fillId="0" borderId="205" xfId="0" applyNumberFormat="1" applyFont="1" applyBorder="1" applyAlignment="1">
      <alignment vertical="center"/>
    </xf>
    <xf numFmtId="164" fontId="1" fillId="0" borderId="217" xfId="0" applyNumberFormat="1" applyFont="1" applyBorder="1" applyAlignment="1">
      <alignment horizontal="center" vertical="center"/>
    </xf>
    <xf numFmtId="0" fontId="2" fillId="0" borderId="218" xfId="0" applyFont="1" applyBorder="1" applyAlignment="1">
      <alignment vertical="center"/>
    </xf>
    <xf numFmtId="164" fontId="1" fillId="0" borderId="209" xfId="0" applyNumberFormat="1" applyFont="1" applyBorder="1" applyAlignment="1">
      <alignment horizontal="center" vertical="center"/>
    </xf>
    <xf numFmtId="9" fontId="4" fillId="3" borderId="160" xfId="1" applyFont="1" applyFill="1" applyBorder="1" applyAlignment="1" applyProtection="1">
      <alignment horizontal="center" vertical="center" wrapText="1"/>
      <protection locked="0"/>
    </xf>
    <xf numFmtId="2" fontId="4" fillId="9" borderId="153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51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54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56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57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55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58" xfId="0" applyNumberFormat="1" applyFont="1" applyFill="1" applyBorder="1" applyAlignment="1" applyProtection="1">
      <alignment horizontal="center" vertical="center" wrapText="1"/>
      <protection locked="0"/>
    </xf>
    <xf numFmtId="2" fontId="4" fillId="9" borderId="195" xfId="0" applyNumberFormat="1" applyFont="1" applyFill="1" applyBorder="1" applyAlignment="1" applyProtection="1">
      <alignment horizontal="center" vertical="center" wrapText="1"/>
      <protection locked="0"/>
    </xf>
    <xf numFmtId="9" fontId="4" fillId="9" borderId="160" xfId="1" applyFont="1" applyFill="1" applyBorder="1" applyAlignment="1" applyProtection="1">
      <alignment horizontal="center" vertical="center" wrapText="1"/>
      <protection locked="0"/>
    </xf>
    <xf numFmtId="9" fontId="4" fillId="9" borderId="159" xfId="1" applyFont="1" applyFill="1" applyBorder="1" applyAlignment="1" applyProtection="1">
      <alignment horizontal="center" vertical="center" wrapText="1"/>
      <protection locked="0"/>
    </xf>
    <xf numFmtId="9" fontId="4" fillId="9" borderId="161" xfId="1" applyFont="1" applyFill="1" applyBorder="1" applyAlignment="1" applyProtection="1">
      <alignment horizontal="center" vertical="center" wrapText="1"/>
      <protection locked="0"/>
    </xf>
    <xf numFmtId="165" fontId="4" fillId="9" borderId="170" xfId="0" applyNumberFormat="1" applyFont="1" applyFill="1" applyBorder="1" applyAlignment="1" applyProtection="1">
      <alignment horizontal="center" vertical="center"/>
      <protection locked="0"/>
    </xf>
    <xf numFmtId="0" fontId="1" fillId="0" borderId="118" xfId="0" applyFont="1" applyBorder="1" applyAlignment="1" applyProtection="1">
      <alignment vertical="center" wrapText="1"/>
    </xf>
    <xf numFmtId="0" fontId="1" fillId="0" borderId="118" xfId="0" applyFont="1" applyBorder="1" applyAlignment="1" applyProtection="1">
      <alignment horizontal="center" vertical="center" wrapText="1"/>
    </xf>
    <xf numFmtId="0" fontId="1" fillId="0" borderId="119" xfId="0" applyFont="1" applyBorder="1" applyAlignment="1" applyProtection="1">
      <alignment vertical="center" wrapText="1"/>
    </xf>
    <xf numFmtId="0" fontId="20" fillId="0" borderId="17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03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7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1" fillId="0" borderId="118" xfId="0" applyFont="1" applyBorder="1" applyAlignment="1" applyProtection="1">
      <alignment horizontal="center" vertical="center" wrapText="1"/>
    </xf>
    <xf numFmtId="0" fontId="10" fillId="0" borderId="223" xfId="0" applyFont="1" applyFill="1" applyBorder="1" applyAlignment="1" applyProtection="1">
      <alignment horizontal="center" vertical="center" wrapText="1"/>
    </xf>
    <xf numFmtId="0" fontId="10" fillId="0" borderId="224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16" xfId="0" applyFont="1" applyBorder="1" applyAlignment="1">
      <alignment horizontal="center" vertical="center" textRotation="90" wrapText="1"/>
    </xf>
    <xf numFmtId="164" fontId="1" fillId="0" borderId="206" xfId="0" applyNumberFormat="1" applyFont="1" applyBorder="1" applyAlignment="1">
      <alignment horizontal="center" vertical="center"/>
    </xf>
    <xf numFmtId="0" fontId="1" fillId="0" borderId="207" xfId="0" applyFont="1" applyBorder="1" applyAlignment="1">
      <alignment horizontal="center" vertical="center"/>
    </xf>
    <xf numFmtId="0" fontId="4" fillId="2" borderId="175" xfId="0" applyFont="1" applyFill="1" applyBorder="1" applyAlignment="1">
      <alignment horizontal="center" vertical="center" textRotation="90" wrapText="1"/>
    </xf>
    <xf numFmtId="0" fontId="3" fillId="2" borderId="176" xfId="0" applyFont="1" applyFill="1" applyBorder="1" applyAlignment="1">
      <alignment horizontal="center" vertical="center" textRotation="90" wrapText="1"/>
    </xf>
    <xf numFmtId="0" fontId="3" fillId="2" borderId="177" xfId="0" applyFont="1" applyFill="1" applyBorder="1" applyAlignment="1">
      <alignment horizontal="center" vertical="center" textRotation="90" wrapText="1"/>
    </xf>
    <xf numFmtId="0" fontId="7" fillId="2" borderId="84" xfId="0" applyFont="1" applyFill="1" applyBorder="1" applyAlignment="1">
      <alignment horizontal="center" vertical="center" textRotation="90"/>
    </xf>
    <xf numFmtId="0" fontId="7" fillId="2" borderId="79" xfId="0" applyFont="1" applyFill="1" applyBorder="1" applyAlignment="1">
      <alignment horizontal="center" vertical="center" textRotation="90"/>
    </xf>
    <xf numFmtId="0" fontId="7" fillId="2" borderId="80" xfId="0" applyFont="1" applyFill="1" applyBorder="1" applyAlignment="1">
      <alignment horizontal="center" vertical="center" textRotation="90"/>
    </xf>
    <xf numFmtId="0" fontId="7" fillId="2" borderId="78" xfId="0" applyFont="1" applyFill="1" applyBorder="1" applyAlignment="1">
      <alignment horizontal="center" vertical="center" textRotation="90"/>
    </xf>
    <xf numFmtId="0" fontId="7" fillId="2" borderId="82" xfId="0" applyFont="1" applyFill="1" applyBorder="1" applyAlignment="1">
      <alignment horizontal="center" vertical="center" textRotation="90"/>
    </xf>
    <xf numFmtId="164" fontId="1" fillId="0" borderId="213" xfId="0" applyNumberFormat="1" applyFont="1" applyBorder="1" applyAlignment="1">
      <alignment horizontal="center" vertical="center"/>
    </xf>
    <xf numFmtId="164" fontId="1" fillId="0" borderId="212" xfId="0" applyNumberFormat="1" applyFont="1" applyBorder="1" applyAlignment="1">
      <alignment horizontal="center" vertical="center"/>
    </xf>
    <xf numFmtId="164" fontId="10" fillId="9" borderId="58" xfId="0" applyNumberFormat="1" applyFont="1" applyFill="1" applyBorder="1" applyAlignment="1">
      <alignment horizontal="center" vertical="center"/>
    </xf>
    <xf numFmtId="164" fontId="10" fillId="9" borderId="97" xfId="0" applyNumberFormat="1" applyFont="1" applyFill="1" applyBorder="1" applyAlignment="1">
      <alignment horizontal="center" vertical="center"/>
    </xf>
    <xf numFmtId="164" fontId="1" fillId="0" borderId="209" xfId="0" applyNumberFormat="1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164" fontId="1" fillId="0" borderId="211" xfId="0" applyNumberFormat="1" applyFont="1" applyBorder="1" applyAlignment="1">
      <alignment horizontal="center" vertical="center"/>
    </xf>
    <xf numFmtId="164" fontId="1" fillId="0" borderId="207" xfId="0" applyNumberFormat="1" applyFont="1" applyBorder="1" applyAlignment="1">
      <alignment horizontal="center" vertical="center"/>
    </xf>
    <xf numFmtId="0" fontId="1" fillId="0" borderId="208" xfId="0" applyFont="1" applyBorder="1" applyAlignment="1">
      <alignment horizontal="center" vertical="center"/>
    </xf>
    <xf numFmtId="164" fontId="1" fillId="0" borderId="214" xfId="0" applyNumberFormat="1" applyFont="1" applyBorder="1" applyAlignment="1">
      <alignment horizontal="center" vertical="center"/>
    </xf>
    <xf numFmtId="0" fontId="1" fillId="0" borderId="215" xfId="0" applyFont="1" applyBorder="1" applyAlignment="1">
      <alignment horizontal="center" vertical="center"/>
    </xf>
    <xf numFmtId="164" fontId="1" fillId="0" borderId="215" xfId="0" applyNumberFormat="1" applyFont="1" applyBorder="1" applyAlignment="1">
      <alignment horizontal="center" vertical="center"/>
    </xf>
    <xf numFmtId="164" fontId="1" fillId="0" borderId="216" xfId="0" applyNumberFormat="1" applyFont="1" applyBorder="1" applyAlignment="1">
      <alignment horizontal="center" vertical="center"/>
    </xf>
    <xf numFmtId="0" fontId="4" fillId="10" borderId="172" xfId="0" applyFont="1" applyFill="1" applyBorder="1" applyAlignment="1">
      <alignment horizontal="center" vertical="center" textRotation="90" wrapText="1"/>
    </xf>
    <xf numFmtId="0" fontId="4" fillId="10" borderId="173" xfId="0" applyFont="1" applyFill="1" applyBorder="1" applyAlignment="1">
      <alignment horizontal="center" vertical="center" textRotation="90" wrapText="1"/>
    </xf>
    <xf numFmtId="0" fontId="4" fillId="10" borderId="174" xfId="0" applyFont="1" applyFill="1" applyBorder="1" applyAlignment="1">
      <alignment horizontal="center" vertical="center" textRotation="90" wrapText="1"/>
    </xf>
    <xf numFmtId="0" fontId="7" fillId="10" borderId="61" xfId="0" applyFont="1" applyFill="1" applyBorder="1" applyAlignment="1">
      <alignment horizontal="center" vertical="center" textRotation="90"/>
    </xf>
    <xf numFmtId="0" fontId="7" fillId="10" borderId="59" xfId="0" applyFont="1" applyFill="1" applyBorder="1" applyAlignment="1">
      <alignment horizontal="center" vertical="center" textRotation="90"/>
    </xf>
    <xf numFmtId="0" fontId="7" fillId="10" borderId="14" xfId="0" applyFont="1" applyFill="1" applyBorder="1" applyAlignment="1">
      <alignment horizontal="center" vertical="center" textRotation="90"/>
    </xf>
    <xf numFmtId="0" fontId="7" fillId="10" borderId="24" xfId="0" applyFont="1" applyFill="1" applyBorder="1" applyAlignment="1">
      <alignment horizontal="center" vertical="center" textRotation="90"/>
    </xf>
    <xf numFmtId="0" fontId="7" fillId="10" borderId="116" xfId="0" applyFont="1" applyFill="1" applyBorder="1" applyAlignment="1">
      <alignment horizontal="center" vertical="center" textRotation="90"/>
    </xf>
    <xf numFmtId="0" fontId="8" fillId="0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3" fillId="3" borderId="175" xfId="0" applyFont="1" applyFill="1" applyBorder="1" applyAlignment="1">
      <alignment horizontal="center" vertical="center" textRotation="90"/>
    </xf>
    <xf numFmtId="0" fontId="3" fillId="3" borderId="176" xfId="0" applyFont="1" applyFill="1" applyBorder="1" applyAlignment="1">
      <alignment horizontal="center" vertical="center" textRotation="90"/>
    </xf>
    <xf numFmtId="0" fontId="3" fillId="3" borderId="177" xfId="0" applyFont="1" applyFill="1" applyBorder="1" applyAlignment="1">
      <alignment horizontal="center" vertical="center" textRotation="90"/>
    </xf>
    <xf numFmtId="0" fontId="7" fillId="3" borderId="84" xfId="0" applyFont="1" applyFill="1" applyBorder="1" applyAlignment="1">
      <alignment horizontal="center" vertical="center" textRotation="90"/>
    </xf>
    <xf numFmtId="0" fontId="7" fillId="3" borderId="79" xfId="0" applyFont="1" applyFill="1" applyBorder="1" applyAlignment="1">
      <alignment horizontal="center" vertical="center" textRotation="90"/>
    </xf>
    <xf numFmtId="0" fontId="7" fillId="3" borderId="80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14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 textRotation="90"/>
    </xf>
    <xf numFmtId="0" fontId="7" fillId="3" borderId="82" xfId="0" applyFont="1" applyFill="1" applyBorder="1" applyAlignment="1">
      <alignment horizontal="center" vertical="center" textRotation="90"/>
    </xf>
    <xf numFmtId="0" fontId="1" fillId="0" borderId="178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18" xfId="0" applyFont="1" applyBorder="1" applyAlignment="1">
      <alignment horizontal="center" vertical="center" wrapText="1"/>
    </xf>
    <xf numFmtId="0" fontId="10" fillId="9" borderId="118" xfId="0" applyFont="1" applyFill="1" applyBorder="1" applyAlignment="1">
      <alignment horizontal="center" vertical="center" wrapText="1"/>
    </xf>
    <xf numFmtId="164" fontId="10" fillId="9" borderId="27" xfId="0" applyNumberFormat="1" applyFont="1" applyFill="1" applyBorder="1" applyAlignment="1">
      <alignment horizontal="center" vertical="center"/>
    </xf>
    <xf numFmtId="164" fontId="10" fillId="9" borderId="28" xfId="0" applyNumberFormat="1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 wrapText="1"/>
    </xf>
    <xf numFmtId="0" fontId="10" fillId="0" borderId="224" xfId="0" applyFont="1" applyFill="1" applyBorder="1" applyAlignment="1">
      <alignment horizontal="center" vertical="center" wrapText="1"/>
    </xf>
    <xf numFmtId="164" fontId="1" fillId="0" borderId="219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 wrapText="1"/>
    </xf>
    <xf numFmtId="164" fontId="1" fillId="0" borderId="221" xfId="0" applyNumberFormat="1" applyFont="1" applyBorder="1" applyAlignment="1">
      <alignment horizontal="center" vertical="center"/>
    </xf>
    <xf numFmtId="164" fontId="1" fillId="0" borderId="210" xfId="0" applyNumberFormat="1" applyFont="1" applyBorder="1" applyAlignment="1">
      <alignment horizontal="center" vertical="center"/>
    </xf>
    <xf numFmtId="164" fontId="1" fillId="0" borderId="220" xfId="0" applyNumberFormat="1" applyFont="1" applyBorder="1" applyAlignment="1">
      <alignment horizontal="center" vertical="center"/>
    </xf>
    <xf numFmtId="164" fontId="1" fillId="0" borderId="208" xfId="0" applyNumberFormat="1" applyFont="1" applyBorder="1" applyAlignment="1">
      <alignment horizontal="center" vertical="center"/>
    </xf>
    <xf numFmtId="164" fontId="1" fillId="0" borderId="219" xfId="0" applyNumberFormat="1" applyFont="1" applyFill="1" applyBorder="1" applyAlignment="1">
      <alignment horizontal="center" vertical="center"/>
    </xf>
    <xf numFmtId="164" fontId="1" fillId="0" borderId="222" xfId="0" applyNumberFormat="1" applyFont="1" applyBorder="1" applyAlignment="1">
      <alignment horizontal="center" vertical="center"/>
    </xf>
    <xf numFmtId="0" fontId="4" fillId="13" borderId="175" xfId="0" applyFont="1" applyFill="1" applyBorder="1" applyAlignment="1">
      <alignment horizontal="center" vertical="center" textRotation="90"/>
    </xf>
    <xf numFmtId="0" fontId="3" fillId="13" borderId="176" xfId="0" applyFont="1" applyFill="1" applyBorder="1" applyAlignment="1">
      <alignment horizontal="center" vertical="center" textRotation="90"/>
    </xf>
    <xf numFmtId="0" fontId="3" fillId="13" borderId="177" xfId="0" applyFont="1" applyFill="1" applyBorder="1" applyAlignment="1">
      <alignment horizontal="center" vertical="center" textRotation="90"/>
    </xf>
    <xf numFmtId="0" fontId="7" fillId="13" borderId="84" xfId="0" applyFont="1" applyFill="1" applyBorder="1" applyAlignment="1">
      <alignment horizontal="center" vertical="center" textRotation="90"/>
    </xf>
    <xf numFmtId="0" fontId="7" fillId="13" borderId="79" xfId="0" applyFont="1" applyFill="1" applyBorder="1" applyAlignment="1">
      <alignment horizontal="center" vertical="center" textRotation="90"/>
    </xf>
    <xf numFmtId="0" fontId="7" fillId="13" borderId="80" xfId="0" applyFont="1" applyFill="1" applyBorder="1" applyAlignment="1">
      <alignment horizontal="center" vertical="center" textRotation="90"/>
    </xf>
    <xf numFmtId="0" fontId="7" fillId="13" borderId="78" xfId="0" applyFont="1" applyFill="1" applyBorder="1" applyAlignment="1">
      <alignment horizontal="center" vertical="center" textRotation="90"/>
    </xf>
    <xf numFmtId="0" fontId="7" fillId="13" borderId="82" xfId="0" applyFont="1" applyFill="1" applyBorder="1" applyAlignment="1">
      <alignment horizontal="center" vertical="center" textRotation="90"/>
    </xf>
    <xf numFmtId="0" fontId="1" fillId="0" borderId="193" xfId="0" applyFont="1" applyFill="1" applyBorder="1" applyAlignment="1">
      <alignment horizontal="center" vertical="center"/>
    </xf>
    <xf numFmtId="0" fontId="1" fillId="0" borderId="185" xfId="0" applyFont="1" applyFill="1" applyBorder="1" applyAlignment="1">
      <alignment horizontal="center" vertical="center"/>
    </xf>
    <xf numFmtId="0" fontId="1" fillId="0" borderId="194" xfId="0" applyFont="1" applyFill="1" applyBorder="1" applyAlignment="1">
      <alignment horizontal="center" vertical="center"/>
    </xf>
    <xf numFmtId="0" fontId="10" fillId="9" borderId="187" xfId="0" applyFont="1" applyFill="1" applyBorder="1" applyAlignment="1">
      <alignment horizontal="center" vertical="center" wrapText="1"/>
    </xf>
    <xf numFmtId="0" fontId="10" fillId="9" borderId="19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60" xfId="0" applyFont="1" applyBorder="1" applyAlignment="1">
      <alignment horizontal="right" vertical="center" wrapText="1"/>
    </xf>
    <xf numFmtId="0" fontId="17" fillId="0" borderId="202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151" xfId="0" applyFont="1" applyFill="1" applyBorder="1" applyAlignment="1">
      <alignment horizontal="center" vertical="center" wrapText="1"/>
    </xf>
    <xf numFmtId="0" fontId="10" fillId="0" borderId="156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 vertical="center" wrapText="1"/>
    </xf>
    <xf numFmtId="0" fontId="10" fillId="0" borderId="152" xfId="0" applyFont="1" applyFill="1" applyBorder="1" applyAlignment="1">
      <alignment horizontal="center" vertical="center" wrapText="1"/>
    </xf>
    <xf numFmtId="0" fontId="10" fillId="0" borderId="161" xfId="0" applyFont="1" applyFill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4" fillId="9" borderId="153" xfId="0" applyFont="1" applyFill="1" applyBorder="1" applyAlignment="1" applyProtection="1">
      <alignment horizontal="left" vertical="center"/>
      <protection locked="0"/>
    </xf>
    <xf numFmtId="0" fontId="14" fillId="9" borderId="143" xfId="0" applyFont="1" applyFill="1" applyBorder="1" applyAlignment="1" applyProtection="1">
      <alignment horizontal="left" vertical="center"/>
      <protection locked="0"/>
    </xf>
    <xf numFmtId="0" fontId="14" fillId="9" borderId="160" xfId="0" applyFont="1" applyFill="1" applyBorder="1" applyAlignment="1" applyProtection="1">
      <alignment horizontal="left" vertical="center"/>
      <protection locked="0"/>
    </xf>
    <xf numFmtId="0" fontId="10" fillId="0" borderId="142" xfId="0" applyFont="1" applyBorder="1" applyAlignment="1">
      <alignment horizontal="center" vertical="center" wrapText="1"/>
    </xf>
    <xf numFmtId="0" fontId="10" fillId="0" borderId="150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10" fillId="0" borderId="146" xfId="0" applyFont="1" applyBorder="1" applyAlignment="1">
      <alignment horizontal="center" vertical="center" wrapText="1"/>
    </xf>
    <xf numFmtId="0" fontId="23" fillId="19" borderId="162" xfId="0" applyFont="1" applyFill="1" applyBorder="1" applyAlignment="1" applyProtection="1">
      <alignment horizontal="center" vertical="center" wrapText="1"/>
      <protection locked="0"/>
    </xf>
    <xf numFmtId="0" fontId="16" fillId="19" borderId="165" xfId="0" applyFont="1" applyFill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>
      <alignment horizontal="center" vertical="center"/>
    </xf>
    <xf numFmtId="0" fontId="4" fillId="0" borderId="166" xfId="0" applyFont="1" applyBorder="1" applyAlignment="1">
      <alignment horizontal="right" vertical="center"/>
    </xf>
    <xf numFmtId="0" fontId="4" fillId="0" borderId="167" xfId="0" applyFont="1" applyBorder="1" applyAlignment="1">
      <alignment horizontal="right" vertical="center"/>
    </xf>
    <xf numFmtId="0" fontId="4" fillId="0" borderId="168" xfId="0" applyFont="1" applyBorder="1" applyAlignment="1">
      <alignment horizontal="right" vertical="center"/>
    </xf>
    <xf numFmtId="0" fontId="7" fillId="9" borderId="153" xfId="0" applyFont="1" applyFill="1" applyBorder="1" applyAlignment="1" applyProtection="1">
      <alignment horizontal="left" vertical="center"/>
      <protection locked="0"/>
    </xf>
    <xf numFmtId="0" fontId="7" fillId="9" borderId="143" xfId="0" applyFont="1" applyFill="1" applyBorder="1" applyAlignment="1" applyProtection="1">
      <alignment horizontal="left" vertical="center"/>
      <protection locked="0"/>
    </xf>
    <xf numFmtId="0" fontId="7" fillId="9" borderId="160" xfId="0" applyFont="1" applyFill="1" applyBorder="1" applyAlignment="1" applyProtection="1">
      <alignment horizontal="left" vertical="center"/>
      <protection locked="0"/>
    </xf>
    <xf numFmtId="0" fontId="4" fillId="2" borderId="176" xfId="0" applyFont="1" applyFill="1" applyBorder="1" applyAlignment="1">
      <alignment horizontal="center" vertical="center" textRotation="90" wrapText="1"/>
    </xf>
    <xf numFmtId="0" fontId="15" fillId="0" borderId="60" xfId="0" applyFont="1" applyBorder="1" applyAlignment="1">
      <alignment horizontal="right" vertical="center" wrapText="1"/>
    </xf>
    <xf numFmtId="0" fontId="3" fillId="13" borderId="172" xfId="0" applyFont="1" applyFill="1" applyBorder="1" applyAlignment="1">
      <alignment horizontal="center" vertical="center" textRotation="90"/>
    </xf>
    <xf numFmtId="0" fontId="3" fillId="13" borderId="173" xfId="0" applyFont="1" applyFill="1" applyBorder="1" applyAlignment="1">
      <alignment horizontal="center" vertical="center" textRotation="90"/>
    </xf>
    <xf numFmtId="0" fontId="3" fillId="13" borderId="174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  <color rgb="FFCCFF99"/>
      <color rgb="FFCCECFF"/>
      <color rgb="FFFFCC00"/>
      <color rgb="FF66FF33"/>
      <color rgb="FF99FF99"/>
      <color rgb="FFFFCCCC"/>
      <color rgb="FFFF9966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200026</xdr:colOff>
      <xdr:row>7</xdr:row>
      <xdr:rowOff>152400</xdr:rowOff>
    </xdr:from>
    <xdr:to>
      <xdr:col>32</xdr:col>
      <xdr:colOff>171450</xdr:colOff>
      <xdr:row>13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A71CB1-3DDA-49D0-8A93-1EDE9C3F77A0}"/>
            </a:ext>
          </a:extLst>
        </xdr:cNvPr>
        <xdr:cNvSpPr txBox="1"/>
      </xdr:nvSpPr>
      <xdr:spPr>
        <a:xfrm>
          <a:off x="7324726" y="1343025"/>
          <a:ext cx="1019174" cy="9334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i="0">
              <a:solidFill>
                <a:srgbClr val="FF0000"/>
              </a:solidFill>
            </a:rPr>
            <a:t>Earlier</a:t>
          </a:r>
          <a:r>
            <a:rPr lang="en-US" sz="900" b="1" i="0" baseline="0">
              <a:solidFill>
                <a:srgbClr val="FF0000"/>
              </a:solidFill>
            </a:rPr>
            <a:t> seeding OK for these species - see spring/early summer planting calendar</a:t>
          </a:r>
          <a:endParaRPr lang="en-US" sz="9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38100</xdr:colOff>
      <xdr:row>6</xdr:row>
      <xdr:rowOff>76200</xdr:rowOff>
    </xdr:from>
    <xdr:to>
      <xdr:col>15</xdr:col>
      <xdr:colOff>83819</xdr:colOff>
      <xdr:row>13</xdr:row>
      <xdr:rowOff>104775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A47EECBB-04D5-40BC-B616-06F9F6407BC5}"/>
            </a:ext>
          </a:extLst>
        </xdr:cNvPr>
        <xdr:cNvSpPr/>
      </xdr:nvSpPr>
      <xdr:spPr>
        <a:xfrm>
          <a:off x="4648200" y="1095375"/>
          <a:ext cx="45719" cy="1228725"/>
        </a:xfrm>
        <a:prstGeom prst="righ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133351</xdr:colOff>
      <xdr:row>9</xdr:row>
      <xdr:rowOff>66675</xdr:rowOff>
    </xdr:from>
    <xdr:to>
      <xdr:col>27</xdr:col>
      <xdr:colOff>190500</xdr:colOff>
      <xdr:row>9</xdr:row>
      <xdr:rowOff>66675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779DFCA-01D6-4A8B-B233-C63EB86FF997}"/>
            </a:ext>
          </a:extLst>
        </xdr:cNvPr>
        <xdr:cNvCxnSpPr/>
      </xdr:nvCxnSpPr>
      <xdr:spPr>
        <a:xfrm flipH="1">
          <a:off x="4743451" y="1600200"/>
          <a:ext cx="2571749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200026</xdr:colOff>
      <xdr:row>7</xdr:row>
      <xdr:rowOff>152400</xdr:rowOff>
    </xdr:from>
    <xdr:to>
      <xdr:col>32</xdr:col>
      <xdr:colOff>171450</xdr:colOff>
      <xdr:row>13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761860-4256-42BE-A2A6-579909A27F7F}"/>
            </a:ext>
          </a:extLst>
        </xdr:cNvPr>
        <xdr:cNvSpPr txBox="1"/>
      </xdr:nvSpPr>
      <xdr:spPr>
        <a:xfrm>
          <a:off x="7324726" y="1343025"/>
          <a:ext cx="1019174" cy="9334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i="0">
              <a:solidFill>
                <a:srgbClr val="FF0000"/>
              </a:solidFill>
            </a:rPr>
            <a:t>Earlier</a:t>
          </a:r>
          <a:r>
            <a:rPr lang="en-US" sz="900" b="1" i="0" baseline="0">
              <a:solidFill>
                <a:srgbClr val="FF0000"/>
              </a:solidFill>
            </a:rPr>
            <a:t> seeding OK for these species - see spring/early summer planting calendar</a:t>
          </a:r>
          <a:endParaRPr lang="en-US" sz="9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38100</xdr:colOff>
      <xdr:row>6</xdr:row>
      <xdr:rowOff>76200</xdr:rowOff>
    </xdr:from>
    <xdr:to>
      <xdr:col>15</xdr:col>
      <xdr:colOff>83819</xdr:colOff>
      <xdr:row>13</xdr:row>
      <xdr:rowOff>104775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C1F37BF7-993C-4787-8CE8-4EBA36F836D8}"/>
            </a:ext>
          </a:extLst>
        </xdr:cNvPr>
        <xdr:cNvSpPr/>
      </xdr:nvSpPr>
      <xdr:spPr>
        <a:xfrm>
          <a:off x="4648200" y="1095375"/>
          <a:ext cx="45719" cy="1228725"/>
        </a:xfrm>
        <a:prstGeom prst="righ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133351</xdr:colOff>
      <xdr:row>9</xdr:row>
      <xdr:rowOff>66675</xdr:rowOff>
    </xdr:from>
    <xdr:to>
      <xdr:col>27</xdr:col>
      <xdr:colOff>190500</xdr:colOff>
      <xdr:row>9</xdr:row>
      <xdr:rowOff>66675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8132567-1854-4773-A1B1-05880D2C0DDD}"/>
            </a:ext>
          </a:extLst>
        </xdr:cNvPr>
        <xdr:cNvCxnSpPr/>
      </xdr:nvCxnSpPr>
      <xdr:spPr>
        <a:xfrm flipH="1">
          <a:off x="4743451" y="1600200"/>
          <a:ext cx="2571749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7</xdr:row>
      <xdr:rowOff>19050</xdr:rowOff>
    </xdr:from>
    <xdr:to>
      <xdr:col>7</xdr:col>
      <xdr:colOff>152400</xdr:colOff>
      <xdr:row>13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82E405-79D0-49F4-B1E2-3EFB11131E4E}"/>
            </a:ext>
          </a:extLst>
        </xdr:cNvPr>
        <xdr:cNvSpPr txBox="1"/>
      </xdr:nvSpPr>
      <xdr:spPr>
        <a:xfrm>
          <a:off x="2143125" y="1228725"/>
          <a:ext cx="942975" cy="11239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i="0">
              <a:solidFill>
                <a:srgbClr val="FF0000"/>
              </a:solidFill>
            </a:rPr>
            <a:t>Later </a:t>
          </a:r>
          <a:r>
            <a:rPr lang="en-US" sz="900" b="1" i="0" baseline="0">
              <a:solidFill>
                <a:srgbClr val="FF0000"/>
              </a:solidFill>
            </a:rPr>
            <a:t>seeding dates OK for these species - see late summer/fall planting calendar</a:t>
          </a:r>
          <a:endParaRPr lang="en-US" sz="9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123825</xdr:colOff>
      <xdr:row>6</xdr:row>
      <xdr:rowOff>80961</xdr:rowOff>
    </xdr:from>
    <xdr:to>
      <xdr:col>23</xdr:col>
      <xdr:colOff>85725</xdr:colOff>
      <xdr:row>13</xdr:row>
      <xdr:rowOff>85724</xdr:rowOff>
    </xdr:to>
    <xdr:sp macro="" textlink="">
      <xdr:nvSpPr>
        <xdr:cNvPr id="3" name="Left Bracket 2">
          <a:extLst>
            <a:ext uri="{FF2B5EF4-FFF2-40B4-BE49-F238E27FC236}">
              <a16:creationId xmlns:a16="http://schemas.microsoft.com/office/drawing/2014/main" id="{EB8526D6-86E2-4349-B6F5-048430062B35}"/>
            </a:ext>
          </a:extLst>
        </xdr:cNvPr>
        <xdr:cNvSpPr/>
      </xdr:nvSpPr>
      <xdr:spPr>
        <a:xfrm>
          <a:off x="5991225" y="1119186"/>
          <a:ext cx="381000" cy="1204913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161925</xdr:colOff>
      <xdr:row>9</xdr:row>
      <xdr:rowOff>76200</xdr:rowOff>
    </xdr:from>
    <xdr:to>
      <xdr:col>21</xdr:col>
      <xdr:colOff>114301</xdr:colOff>
      <xdr:row>9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9ACADF0-EBCD-4106-A8EE-D1DE2C479046}"/>
            </a:ext>
          </a:extLst>
        </xdr:cNvPr>
        <xdr:cNvCxnSpPr/>
      </xdr:nvCxnSpPr>
      <xdr:spPr>
        <a:xfrm>
          <a:off x="3095625" y="1628775"/>
          <a:ext cx="2886076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7</xdr:row>
      <xdr:rowOff>19050</xdr:rowOff>
    </xdr:from>
    <xdr:to>
      <xdr:col>7</xdr:col>
      <xdr:colOff>152400</xdr:colOff>
      <xdr:row>13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267573-47BE-4AB7-A0FF-DAD646186088}"/>
            </a:ext>
          </a:extLst>
        </xdr:cNvPr>
        <xdr:cNvSpPr txBox="1"/>
      </xdr:nvSpPr>
      <xdr:spPr>
        <a:xfrm>
          <a:off x="2143125" y="1228725"/>
          <a:ext cx="942975" cy="11239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i="0">
              <a:solidFill>
                <a:srgbClr val="FF0000"/>
              </a:solidFill>
            </a:rPr>
            <a:t>Later </a:t>
          </a:r>
          <a:r>
            <a:rPr lang="en-US" sz="900" b="1" i="0" baseline="0">
              <a:solidFill>
                <a:srgbClr val="FF0000"/>
              </a:solidFill>
            </a:rPr>
            <a:t>seeding dates OK for these species - see late summer/fall planting calendar</a:t>
          </a:r>
          <a:endParaRPr lang="en-US" sz="900" b="1" i="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123825</xdr:colOff>
      <xdr:row>6</xdr:row>
      <xdr:rowOff>80961</xdr:rowOff>
    </xdr:from>
    <xdr:to>
      <xdr:col>23</xdr:col>
      <xdr:colOff>85725</xdr:colOff>
      <xdr:row>13</xdr:row>
      <xdr:rowOff>85724</xdr:rowOff>
    </xdr:to>
    <xdr:sp macro="" textlink="">
      <xdr:nvSpPr>
        <xdr:cNvPr id="3" name="Left Bracket 2">
          <a:extLst>
            <a:ext uri="{FF2B5EF4-FFF2-40B4-BE49-F238E27FC236}">
              <a16:creationId xmlns:a16="http://schemas.microsoft.com/office/drawing/2014/main" id="{79F0A70B-AF05-4171-954A-C1AC130F456F}"/>
            </a:ext>
          </a:extLst>
        </xdr:cNvPr>
        <xdr:cNvSpPr/>
      </xdr:nvSpPr>
      <xdr:spPr>
        <a:xfrm>
          <a:off x="5991225" y="1119186"/>
          <a:ext cx="381000" cy="1204913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161925</xdr:colOff>
      <xdr:row>9</xdr:row>
      <xdr:rowOff>76200</xdr:rowOff>
    </xdr:from>
    <xdr:to>
      <xdr:col>21</xdr:col>
      <xdr:colOff>114301</xdr:colOff>
      <xdr:row>9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93ED085-B199-4E87-811C-11A450DD58B6}"/>
            </a:ext>
          </a:extLst>
        </xdr:cNvPr>
        <xdr:cNvCxnSpPr/>
      </xdr:nvCxnSpPr>
      <xdr:spPr>
        <a:xfrm>
          <a:off x="3095625" y="1628775"/>
          <a:ext cx="2886076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Normal="100" workbookViewId="0">
      <selection activeCell="D39" sqref="D39"/>
    </sheetView>
  </sheetViews>
  <sheetFormatPr defaultColWidth="1.7109375" defaultRowHeight="12.75" x14ac:dyDescent="0.25"/>
  <cols>
    <col min="1" max="2" width="3.85546875" style="47" customWidth="1"/>
    <col min="3" max="3" width="23.7109375" style="615" customWidth="1"/>
    <col min="4" max="33" width="3.140625" style="202" customWidth="1"/>
    <col min="34" max="16384" width="1.7109375" style="202"/>
  </cols>
  <sheetData>
    <row r="1" spans="1:33" ht="16.5" thickTop="1" x14ac:dyDescent="0.25">
      <c r="A1" s="640" t="s">
        <v>127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2"/>
    </row>
    <row r="2" spans="1:33" ht="13.15" customHeight="1" thickBot="1" x14ac:dyDescent="0.3">
      <c r="A2" s="643" t="s">
        <v>160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645"/>
      <c r="Z2" s="644"/>
      <c r="AA2" s="644"/>
      <c r="AB2" s="644"/>
      <c r="AC2" s="644"/>
      <c r="AD2" s="644"/>
      <c r="AE2" s="644"/>
      <c r="AF2" s="644"/>
      <c r="AG2" s="646"/>
    </row>
    <row r="3" spans="1:33" ht="23.25" customHeight="1" thickTop="1" thickBot="1" x14ac:dyDescent="0.3">
      <c r="A3" s="647" t="s">
        <v>128</v>
      </c>
      <c r="B3" s="648"/>
      <c r="C3" s="649"/>
      <c r="D3" s="121" t="s">
        <v>1</v>
      </c>
      <c r="E3" s="637"/>
      <c r="F3" s="656" t="s">
        <v>41</v>
      </c>
      <c r="G3" s="656"/>
      <c r="H3" s="637"/>
      <c r="I3" s="656" t="s">
        <v>42</v>
      </c>
      <c r="J3" s="656"/>
      <c r="K3" s="637"/>
      <c r="L3" s="656" t="s">
        <v>43</v>
      </c>
      <c r="M3" s="656"/>
      <c r="N3" s="637"/>
      <c r="O3" s="656" t="s">
        <v>44</v>
      </c>
      <c r="P3" s="656"/>
      <c r="Q3" s="637"/>
      <c r="R3" s="656" t="s">
        <v>45</v>
      </c>
      <c r="S3" s="656"/>
      <c r="T3" s="637"/>
      <c r="U3" s="656" t="s">
        <v>46</v>
      </c>
      <c r="V3" s="656"/>
      <c r="W3" s="637"/>
      <c r="X3" s="657" t="s">
        <v>107</v>
      </c>
      <c r="Y3" s="658"/>
      <c r="Z3" s="637"/>
      <c r="AA3" s="656" t="s">
        <v>47</v>
      </c>
      <c r="AB3" s="656"/>
      <c r="AC3" s="637"/>
      <c r="AD3" s="656" t="s">
        <v>48</v>
      </c>
      <c r="AE3" s="656"/>
      <c r="AF3" s="638"/>
      <c r="AG3" s="639"/>
    </row>
    <row r="4" spans="1:33" ht="17.25" customHeight="1" thickBot="1" x14ac:dyDescent="0.3">
      <c r="A4" s="650"/>
      <c r="B4" s="651"/>
      <c r="C4" s="652"/>
      <c r="D4" s="659" t="s">
        <v>0</v>
      </c>
      <c r="E4" s="620"/>
      <c r="F4" s="661">
        <f t="shared" ref="F4" si="0">G5-5</f>
        <v>43668</v>
      </c>
      <c r="G4" s="662"/>
      <c r="H4" s="661">
        <f t="shared" ref="H4" si="1">I5-5</f>
        <v>43678</v>
      </c>
      <c r="I4" s="662"/>
      <c r="J4" s="661">
        <f t="shared" ref="J4" si="2">K5-5</f>
        <v>43688</v>
      </c>
      <c r="K4" s="662"/>
      <c r="L4" s="661">
        <f t="shared" ref="L4" si="3">M5-5</f>
        <v>43698</v>
      </c>
      <c r="M4" s="662"/>
      <c r="N4" s="661">
        <f t="shared" ref="N4" si="4">O5-5</f>
        <v>43708</v>
      </c>
      <c r="O4" s="662"/>
      <c r="P4" s="661">
        <f t="shared" ref="P4" si="5">Q5-5</f>
        <v>43718</v>
      </c>
      <c r="Q4" s="662"/>
      <c r="R4" s="661">
        <f t="shared" ref="R4" si="6">S5-5</f>
        <v>43728</v>
      </c>
      <c r="S4" s="662"/>
      <c r="T4" s="661">
        <f>U5-5</f>
        <v>43738</v>
      </c>
      <c r="U4" s="662"/>
      <c r="V4" s="678">
        <f>W5-5</f>
        <v>43748</v>
      </c>
      <c r="W4" s="679"/>
      <c r="X4" s="673">
        <v>43758</v>
      </c>
      <c r="Y4" s="674"/>
      <c r="Z4" s="675">
        <f>Y5+5</f>
        <v>43768</v>
      </c>
      <c r="AA4" s="662"/>
      <c r="AB4" s="661">
        <f t="shared" ref="AB4" si="7">AA5+5</f>
        <v>43778</v>
      </c>
      <c r="AC4" s="662"/>
      <c r="AD4" s="661">
        <f t="shared" ref="AD4" si="8">AC5+5</f>
        <v>43788</v>
      </c>
      <c r="AE4" s="662"/>
      <c r="AF4" s="661">
        <f t="shared" ref="AF4" si="9">AE5+5</f>
        <v>43798</v>
      </c>
      <c r="AG4" s="676"/>
    </row>
    <row r="5" spans="1:33" ht="17.25" customHeight="1" x14ac:dyDescent="0.25">
      <c r="A5" s="650"/>
      <c r="B5" s="651"/>
      <c r="C5" s="652"/>
      <c r="D5" s="659"/>
      <c r="E5" s="677">
        <f t="shared" ref="E5" si="10">F4-5</f>
        <v>43663</v>
      </c>
      <c r="F5" s="672"/>
      <c r="G5" s="671">
        <f t="shared" ref="G5" si="11">H4-5</f>
        <v>43673</v>
      </c>
      <c r="H5" s="672"/>
      <c r="I5" s="671">
        <f t="shared" ref="I5" si="12">J4-5</f>
        <v>43683</v>
      </c>
      <c r="J5" s="672"/>
      <c r="K5" s="671">
        <f t="shared" ref="K5" si="13">L4-5</f>
        <v>43693</v>
      </c>
      <c r="L5" s="672"/>
      <c r="M5" s="671">
        <f t="shared" ref="M5" si="14">N4-5</f>
        <v>43703</v>
      </c>
      <c r="N5" s="672"/>
      <c r="O5" s="671">
        <f t="shared" ref="O5" si="15">P4-5</f>
        <v>43713</v>
      </c>
      <c r="P5" s="672"/>
      <c r="Q5" s="671">
        <f t="shared" ref="Q5" si="16">R4-5</f>
        <v>43723</v>
      </c>
      <c r="R5" s="672"/>
      <c r="S5" s="671">
        <f t="shared" ref="S5" si="17">T4-5</f>
        <v>43733</v>
      </c>
      <c r="T5" s="672"/>
      <c r="U5" s="671">
        <f>V4-5</f>
        <v>43743</v>
      </c>
      <c r="V5" s="672"/>
      <c r="W5" s="680">
        <f>X4-5</f>
        <v>43753</v>
      </c>
      <c r="X5" s="681"/>
      <c r="Y5" s="682">
        <f>X4+5</f>
        <v>43763</v>
      </c>
      <c r="Z5" s="683"/>
      <c r="AA5" s="671">
        <f t="shared" ref="AA5" si="18">Z4+5</f>
        <v>43773</v>
      </c>
      <c r="AB5" s="672"/>
      <c r="AC5" s="671">
        <f t="shared" ref="AC5" si="19">AB4+5</f>
        <v>43783</v>
      </c>
      <c r="AD5" s="672"/>
      <c r="AE5" s="671">
        <f t="shared" ref="AE5" si="20">AD4+5</f>
        <v>43793</v>
      </c>
      <c r="AF5" s="672"/>
      <c r="AG5" s="621"/>
    </row>
    <row r="6" spans="1:33" ht="5.25" customHeight="1" thickBot="1" x14ac:dyDescent="0.3">
      <c r="A6" s="653"/>
      <c r="B6" s="654"/>
      <c r="C6" s="655"/>
      <c r="D6" s="660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7"/>
      <c r="Y6" s="364"/>
      <c r="Z6" s="124"/>
      <c r="AA6" s="124"/>
      <c r="AB6" s="124"/>
      <c r="AC6" s="622"/>
      <c r="AD6" s="622"/>
      <c r="AE6" s="124"/>
      <c r="AF6" s="125"/>
      <c r="AG6" s="127"/>
    </row>
    <row r="7" spans="1:33" ht="13.5" customHeight="1" thickTop="1" thickBot="1" x14ac:dyDescent="0.3">
      <c r="A7" s="663" t="s">
        <v>10</v>
      </c>
      <c r="B7" s="666" t="s">
        <v>6</v>
      </c>
      <c r="C7" s="100" t="s">
        <v>15</v>
      </c>
      <c r="D7" s="451" t="s">
        <v>4</v>
      </c>
      <c r="E7" s="85"/>
      <c r="F7" s="86"/>
      <c r="G7" s="87"/>
      <c r="H7" s="85"/>
      <c r="I7" s="85"/>
      <c r="J7" s="205"/>
      <c r="K7" s="205"/>
      <c r="L7" s="206"/>
      <c r="M7" s="207"/>
      <c r="N7" s="208"/>
      <c r="O7" s="231" t="s">
        <v>49</v>
      </c>
      <c r="P7" s="73"/>
      <c r="Q7" s="49"/>
      <c r="R7" s="50"/>
      <c r="S7" s="48"/>
      <c r="T7" s="49"/>
      <c r="U7" s="49"/>
      <c r="V7" s="49"/>
      <c r="W7" s="49"/>
      <c r="X7" s="51"/>
      <c r="Y7" s="52"/>
      <c r="Z7" s="49"/>
      <c r="AA7" s="53"/>
      <c r="AB7" s="53"/>
      <c r="AC7" s="53"/>
      <c r="AD7" s="54"/>
      <c r="AE7" s="55"/>
      <c r="AF7" s="353"/>
      <c r="AG7" s="65"/>
    </row>
    <row r="8" spans="1:33" ht="13.5" customHeight="1" thickBot="1" x14ac:dyDescent="0.3">
      <c r="A8" s="664"/>
      <c r="B8" s="667"/>
      <c r="C8" s="101" t="s">
        <v>16</v>
      </c>
      <c r="D8" s="452" t="s">
        <v>4</v>
      </c>
      <c r="E8" s="88"/>
      <c r="F8" s="89"/>
      <c r="G8" s="90"/>
      <c r="H8" s="88"/>
      <c r="I8" s="88"/>
      <c r="J8" s="209"/>
      <c r="K8" s="209"/>
      <c r="L8" s="210"/>
      <c r="M8" s="211"/>
      <c r="N8" s="212"/>
      <c r="O8" s="232" t="s">
        <v>50</v>
      </c>
      <c r="P8" s="10"/>
      <c r="Q8" s="8"/>
      <c r="R8" s="9"/>
      <c r="S8" s="7"/>
      <c r="T8" s="8"/>
      <c r="U8" s="8"/>
      <c r="V8" s="8"/>
      <c r="W8" s="8"/>
      <c r="X8" s="22"/>
      <c r="Y8" s="23"/>
      <c r="Z8" s="8"/>
      <c r="AA8" s="8"/>
      <c r="AB8" s="128"/>
      <c r="AC8" s="11"/>
      <c r="AD8" s="12"/>
      <c r="AE8" s="13"/>
      <c r="AF8" s="354"/>
      <c r="AG8" s="66"/>
    </row>
    <row r="9" spans="1:33" ht="13.5" customHeight="1" thickBot="1" x14ac:dyDescent="0.3">
      <c r="A9" s="664"/>
      <c r="B9" s="668"/>
      <c r="C9" s="102" t="s">
        <v>17</v>
      </c>
      <c r="D9" s="453" t="s">
        <v>4</v>
      </c>
      <c r="E9" s="91"/>
      <c r="F9" s="92"/>
      <c r="G9" s="93"/>
      <c r="H9" s="91"/>
      <c r="I9" s="83"/>
      <c r="J9" s="213"/>
      <c r="K9" s="213"/>
      <c r="L9" s="214"/>
      <c r="M9" s="215"/>
      <c r="N9" s="233" t="s">
        <v>51</v>
      </c>
      <c r="O9" s="216"/>
      <c r="P9" s="15"/>
      <c r="Q9" s="15"/>
      <c r="R9" s="16"/>
      <c r="S9" s="14"/>
      <c r="T9" s="15"/>
      <c r="U9" s="15"/>
      <c r="V9" s="15"/>
      <c r="W9" s="15"/>
      <c r="X9" s="24"/>
      <c r="Y9" s="25"/>
      <c r="Z9" s="15"/>
      <c r="AA9" s="15"/>
      <c r="AB9" s="129"/>
      <c r="AC9" s="17"/>
      <c r="AD9" s="18"/>
      <c r="AE9" s="19"/>
      <c r="AF9" s="355"/>
      <c r="AG9" s="67"/>
    </row>
    <row r="10" spans="1:33" ht="13.5" customHeight="1" thickBot="1" x14ac:dyDescent="0.3">
      <c r="A10" s="664"/>
      <c r="B10" s="669" t="s">
        <v>8</v>
      </c>
      <c r="C10" s="103" t="s">
        <v>18</v>
      </c>
      <c r="D10" s="454" t="s">
        <v>4</v>
      </c>
      <c r="E10" s="94"/>
      <c r="F10" s="95"/>
      <c r="G10" s="96"/>
      <c r="H10" s="94"/>
      <c r="I10" s="94"/>
      <c r="J10" s="217"/>
      <c r="K10" s="217"/>
      <c r="L10" s="234" t="s">
        <v>52</v>
      </c>
      <c r="M10" s="218"/>
      <c r="N10" s="219"/>
      <c r="O10" s="219"/>
      <c r="P10" s="2"/>
      <c r="Q10" s="2"/>
      <c r="R10" s="3"/>
      <c r="S10" s="1"/>
      <c r="T10" s="2"/>
      <c r="U10" s="2"/>
      <c r="V10" s="2"/>
      <c r="W10" s="2"/>
      <c r="X10" s="20"/>
      <c r="Y10" s="21"/>
      <c r="Z10" s="2"/>
      <c r="AA10" s="2"/>
      <c r="AB10" s="4"/>
      <c r="AC10" s="4"/>
      <c r="AD10" s="5"/>
      <c r="AE10" s="6"/>
      <c r="AF10" s="356"/>
      <c r="AG10" s="68"/>
    </row>
    <row r="11" spans="1:33" ht="13.5" customHeight="1" thickBot="1" x14ac:dyDescent="0.3">
      <c r="A11" s="664"/>
      <c r="B11" s="668"/>
      <c r="C11" s="102" t="s">
        <v>19</v>
      </c>
      <c r="D11" s="453" t="s">
        <v>4</v>
      </c>
      <c r="E11" s="88"/>
      <c r="F11" s="89"/>
      <c r="G11" s="90"/>
      <c r="H11" s="88"/>
      <c r="I11" s="88"/>
      <c r="J11" s="209"/>
      <c r="K11" s="209"/>
      <c r="L11" s="210"/>
      <c r="M11" s="211"/>
      <c r="N11" s="212"/>
      <c r="O11" s="232" t="s">
        <v>53</v>
      </c>
      <c r="P11" s="43"/>
      <c r="Q11" s="15"/>
      <c r="R11" s="16"/>
      <c r="S11" s="14"/>
      <c r="T11" s="15"/>
      <c r="U11" s="15"/>
      <c r="V11" s="15"/>
      <c r="W11" s="15"/>
      <c r="X11" s="24"/>
      <c r="Y11" s="38"/>
      <c r="Z11" s="35"/>
      <c r="AA11" s="35"/>
      <c r="AB11" s="39"/>
      <c r="AC11" s="39"/>
      <c r="AD11" s="40"/>
      <c r="AE11" s="41"/>
      <c r="AF11" s="357"/>
      <c r="AG11" s="71"/>
    </row>
    <row r="12" spans="1:33" ht="13.5" customHeight="1" thickBot="1" x14ac:dyDescent="0.3">
      <c r="A12" s="664"/>
      <c r="B12" s="669" t="s">
        <v>7</v>
      </c>
      <c r="C12" s="103" t="s">
        <v>20</v>
      </c>
      <c r="D12" s="454" t="s">
        <v>4</v>
      </c>
      <c r="E12" s="94"/>
      <c r="F12" s="95"/>
      <c r="G12" s="96"/>
      <c r="H12" s="84"/>
      <c r="I12" s="84"/>
      <c r="J12" s="234" t="s">
        <v>54</v>
      </c>
      <c r="K12" s="218"/>
      <c r="L12" s="220"/>
      <c r="M12" s="221"/>
      <c r="N12" s="222"/>
      <c r="O12" s="222"/>
      <c r="P12" s="2"/>
      <c r="Q12" s="2"/>
      <c r="R12" s="3"/>
      <c r="S12" s="1"/>
      <c r="T12" s="2"/>
      <c r="U12" s="2"/>
      <c r="V12" s="2"/>
      <c r="W12" s="2"/>
      <c r="X12" s="20"/>
      <c r="Y12" s="456"/>
      <c r="Z12" s="139"/>
      <c r="AA12" s="139"/>
      <c r="AB12" s="139"/>
      <c r="AC12" s="139"/>
      <c r="AD12" s="143"/>
      <c r="AE12" s="138"/>
      <c r="AF12" s="358"/>
      <c r="AG12" s="140"/>
    </row>
    <row r="13" spans="1:33" ht="13.5" customHeight="1" thickBot="1" x14ac:dyDescent="0.3">
      <c r="A13" s="664"/>
      <c r="B13" s="667"/>
      <c r="C13" s="101" t="s">
        <v>21</v>
      </c>
      <c r="D13" s="452" t="s">
        <v>4</v>
      </c>
      <c r="E13" s="88"/>
      <c r="F13" s="89"/>
      <c r="G13" s="90"/>
      <c r="H13" s="88"/>
      <c r="I13" s="88"/>
      <c r="J13" s="212"/>
      <c r="K13" s="212"/>
      <c r="L13" s="232" t="s">
        <v>55</v>
      </c>
      <c r="M13" s="223"/>
      <c r="N13" s="224"/>
      <c r="O13" s="224"/>
      <c r="P13" s="8"/>
      <c r="Q13" s="8"/>
      <c r="R13" s="9"/>
      <c r="S13" s="7"/>
      <c r="T13" s="8"/>
      <c r="U13" s="8"/>
      <c r="V13" s="8"/>
      <c r="W13" s="8"/>
      <c r="X13" s="22"/>
      <c r="Y13" s="457"/>
      <c r="Z13" s="141"/>
      <c r="AA13" s="141"/>
      <c r="AB13" s="128"/>
      <c r="AC13" s="11"/>
      <c r="AD13" s="144"/>
      <c r="AE13" s="13"/>
      <c r="AF13" s="354"/>
      <c r="AG13" s="66"/>
    </row>
    <row r="14" spans="1:33" ht="13.5" customHeight="1" thickBot="1" x14ac:dyDescent="0.3">
      <c r="A14" s="665"/>
      <c r="B14" s="670"/>
      <c r="C14" s="104" t="s">
        <v>22</v>
      </c>
      <c r="D14" s="455" t="s">
        <v>4</v>
      </c>
      <c r="E14" s="97"/>
      <c r="F14" s="98"/>
      <c r="G14" s="99"/>
      <c r="H14" s="97"/>
      <c r="I14" s="97"/>
      <c r="J14" s="225"/>
      <c r="K14" s="225"/>
      <c r="L14" s="235" t="s">
        <v>56</v>
      </c>
      <c r="M14" s="226"/>
      <c r="N14" s="227"/>
      <c r="O14" s="227"/>
      <c r="P14" s="57"/>
      <c r="Q14" s="57"/>
      <c r="R14" s="58"/>
      <c r="S14" s="56"/>
      <c r="T14" s="57"/>
      <c r="U14" s="57"/>
      <c r="V14" s="57"/>
      <c r="W14" s="57"/>
      <c r="X14" s="60"/>
      <c r="Y14" s="61"/>
      <c r="Z14" s="57"/>
      <c r="AA14" s="57"/>
      <c r="AB14" s="142"/>
      <c r="AC14" s="62"/>
      <c r="AD14" s="145"/>
      <c r="AE14" s="64"/>
      <c r="AF14" s="359"/>
      <c r="AG14" s="69"/>
    </row>
    <row r="15" spans="1:33" ht="13.5" customHeight="1" thickTop="1" thickBot="1" x14ac:dyDescent="0.3">
      <c r="A15" s="695" t="s">
        <v>9</v>
      </c>
      <c r="B15" s="698" t="s">
        <v>6</v>
      </c>
      <c r="C15" s="115" t="s">
        <v>23</v>
      </c>
      <c r="D15" s="49"/>
      <c r="E15" s="49"/>
      <c r="F15" s="50"/>
      <c r="G15" s="48"/>
      <c r="H15" s="80"/>
      <c r="I15" s="236" t="s">
        <v>57</v>
      </c>
      <c r="J15" s="237"/>
      <c r="K15" s="238"/>
      <c r="L15" s="239"/>
      <c r="M15" s="240"/>
      <c r="N15" s="238"/>
      <c r="O15" s="237"/>
      <c r="P15" s="237"/>
      <c r="Q15" s="241" t="s">
        <v>57</v>
      </c>
      <c r="R15" s="242"/>
      <c r="S15" s="243"/>
      <c r="T15" s="244"/>
      <c r="U15" s="49"/>
      <c r="V15" s="49"/>
      <c r="W15" s="49"/>
      <c r="X15" s="51"/>
      <c r="Y15" s="30"/>
      <c r="Z15" s="27"/>
      <c r="AA15" s="31"/>
      <c r="AB15" s="31"/>
      <c r="AC15" s="31"/>
      <c r="AD15" s="32"/>
      <c r="AE15" s="33"/>
      <c r="AF15" s="360"/>
      <c r="AG15" s="70"/>
    </row>
    <row r="16" spans="1:33" ht="13.5" customHeight="1" thickBot="1" x14ac:dyDescent="0.3">
      <c r="A16" s="696"/>
      <c r="B16" s="699"/>
      <c r="C16" s="105" t="s">
        <v>24</v>
      </c>
      <c r="D16" s="8"/>
      <c r="E16" s="8"/>
      <c r="F16" s="9"/>
      <c r="G16" s="7"/>
      <c r="H16" s="8"/>
      <c r="I16" s="245"/>
      <c r="J16" s="246"/>
      <c r="K16" s="247" t="s">
        <v>58</v>
      </c>
      <c r="L16" s="248"/>
      <c r="M16" s="249"/>
      <c r="N16" s="250"/>
      <c r="O16" s="250"/>
      <c r="P16" s="250"/>
      <c r="Q16" s="251"/>
      <c r="R16" s="252"/>
      <c r="S16" s="253"/>
      <c r="T16" s="252" t="s">
        <v>58</v>
      </c>
      <c r="U16" s="45"/>
      <c r="V16" s="8"/>
      <c r="W16" s="8"/>
      <c r="X16" s="22"/>
      <c r="Y16" s="23"/>
      <c r="Z16" s="8"/>
      <c r="AA16" s="11"/>
      <c r="AB16" s="11"/>
      <c r="AC16" s="11"/>
      <c r="AD16" s="12"/>
      <c r="AE16" s="13"/>
      <c r="AF16" s="354"/>
      <c r="AG16" s="66"/>
    </row>
    <row r="17" spans="1:33" ht="13.5" customHeight="1" thickBot="1" x14ac:dyDescent="0.3">
      <c r="A17" s="696"/>
      <c r="B17" s="699"/>
      <c r="C17" s="105" t="s">
        <v>25</v>
      </c>
      <c r="D17" s="8"/>
      <c r="E17" s="8"/>
      <c r="F17" s="9"/>
      <c r="G17" s="7"/>
      <c r="H17" s="701" t="s">
        <v>3</v>
      </c>
      <c r="I17" s="702"/>
      <c r="J17" s="702"/>
      <c r="K17" s="702"/>
      <c r="L17" s="702"/>
      <c r="M17" s="702"/>
      <c r="N17" s="702"/>
      <c r="O17" s="703"/>
      <c r="P17" s="254" t="s">
        <v>59</v>
      </c>
      <c r="Q17" s="255"/>
      <c r="R17" s="256"/>
      <c r="S17" s="257"/>
      <c r="T17" s="255"/>
      <c r="U17" s="258" t="s">
        <v>59</v>
      </c>
      <c r="V17" s="704" t="s">
        <v>2</v>
      </c>
      <c r="W17" s="705"/>
      <c r="X17" s="705"/>
      <c r="Y17" s="705"/>
      <c r="Z17" s="705"/>
      <c r="AA17" s="705"/>
      <c r="AB17" s="705"/>
      <c r="AC17" s="706"/>
      <c r="AD17" s="12"/>
      <c r="AE17" s="13"/>
      <c r="AF17" s="354"/>
      <c r="AG17" s="66"/>
    </row>
    <row r="18" spans="1:33" ht="13.5" customHeight="1" thickBot="1" x14ac:dyDescent="0.3">
      <c r="A18" s="696"/>
      <c r="B18" s="699"/>
      <c r="C18" s="105" t="s">
        <v>129</v>
      </c>
      <c r="D18" s="8"/>
      <c r="E18" s="8"/>
      <c r="F18" s="9"/>
      <c r="G18" s="7"/>
      <c r="H18" s="8"/>
      <c r="I18" s="8"/>
      <c r="J18" s="79"/>
      <c r="K18" s="253" t="s">
        <v>60</v>
      </c>
      <c r="L18" s="252"/>
      <c r="M18" s="259"/>
      <c r="N18" s="260"/>
      <c r="O18" s="260"/>
      <c r="P18" s="260"/>
      <c r="Q18" s="260"/>
      <c r="R18" s="261"/>
      <c r="S18" s="253"/>
      <c r="T18" s="262"/>
      <c r="U18" s="262"/>
      <c r="V18" s="262"/>
      <c r="W18" s="262"/>
      <c r="X18" s="263" t="s">
        <v>60</v>
      </c>
      <c r="Y18" s="264"/>
      <c r="Z18" s="265"/>
      <c r="AA18" s="266"/>
      <c r="AB18" s="267"/>
      <c r="AC18" s="267"/>
      <c r="AD18" s="268"/>
      <c r="AE18" s="13"/>
      <c r="AF18" s="354"/>
      <c r="AG18" s="66"/>
    </row>
    <row r="19" spans="1:33" ht="13.5" customHeight="1" thickBot="1" x14ac:dyDescent="0.3">
      <c r="A19" s="696"/>
      <c r="B19" s="699"/>
      <c r="C19" s="105" t="s">
        <v>130</v>
      </c>
      <c r="D19" s="8"/>
      <c r="E19" s="8"/>
      <c r="F19" s="9"/>
      <c r="G19" s="7"/>
      <c r="H19" s="8"/>
      <c r="I19" s="8"/>
      <c r="J19" s="8"/>
      <c r="K19" s="245"/>
      <c r="L19" s="269"/>
      <c r="M19" s="270"/>
      <c r="N19" s="271" t="s">
        <v>61</v>
      </c>
      <c r="O19" s="272"/>
      <c r="P19" s="273"/>
      <c r="Q19" s="273"/>
      <c r="R19" s="274"/>
      <c r="S19" s="275"/>
      <c r="T19" s="273"/>
      <c r="U19" s="273"/>
      <c r="V19" s="272"/>
      <c r="W19" s="272"/>
      <c r="X19" s="276"/>
      <c r="Y19" s="277"/>
      <c r="Z19" s="278"/>
      <c r="AA19" s="279" t="s">
        <v>61</v>
      </c>
      <c r="AB19" s="280"/>
      <c r="AC19" s="267"/>
      <c r="AD19" s="268"/>
      <c r="AE19" s="13"/>
      <c r="AF19" s="354"/>
      <c r="AG19" s="66"/>
    </row>
    <row r="20" spans="1:33" ht="13.5" customHeight="1" thickBot="1" x14ac:dyDescent="0.3">
      <c r="A20" s="696"/>
      <c r="B20" s="699"/>
      <c r="C20" s="105" t="s">
        <v>131</v>
      </c>
      <c r="D20" s="8"/>
      <c r="E20" s="8"/>
      <c r="F20" s="9"/>
      <c r="G20" s="7"/>
      <c r="H20" s="8"/>
      <c r="I20" s="8"/>
      <c r="J20" s="8"/>
      <c r="K20" s="281"/>
      <c r="L20" s="282"/>
      <c r="M20" s="283"/>
      <c r="N20" s="253" t="s">
        <v>62</v>
      </c>
      <c r="O20" s="262"/>
      <c r="P20" s="260"/>
      <c r="Q20" s="260"/>
      <c r="R20" s="261"/>
      <c r="S20" s="284"/>
      <c r="T20" s="260"/>
      <c r="U20" s="260"/>
      <c r="V20" s="262"/>
      <c r="W20" s="262"/>
      <c r="X20" s="263"/>
      <c r="Y20" s="285"/>
      <c r="Z20" s="262"/>
      <c r="AA20" s="262"/>
      <c r="AB20" s="252" t="s">
        <v>62</v>
      </c>
      <c r="AC20" s="280"/>
      <c r="AD20" s="286"/>
      <c r="AE20" s="13"/>
      <c r="AF20" s="354"/>
      <c r="AG20" s="66"/>
    </row>
    <row r="21" spans="1:33" ht="13.5" customHeight="1" thickBot="1" x14ac:dyDescent="0.3">
      <c r="A21" s="696"/>
      <c r="B21" s="700"/>
      <c r="C21" s="105" t="s">
        <v>132</v>
      </c>
      <c r="D21" s="8"/>
      <c r="E21" s="8"/>
      <c r="F21" s="9"/>
      <c r="G21" s="7"/>
      <c r="H21" s="8"/>
      <c r="I21" s="8"/>
      <c r="J21" s="8"/>
      <c r="K21" s="287"/>
      <c r="L21" s="288" t="s">
        <v>63</v>
      </c>
      <c r="M21" s="289"/>
      <c r="N21" s="260"/>
      <c r="O21" s="260"/>
      <c r="P21" s="260"/>
      <c r="Q21" s="260"/>
      <c r="R21" s="261"/>
      <c r="S21" s="284"/>
      <c r="T21" s="260"/>
      <c r="U21" s="260"/>
      <c r="V21" s="260"/>
      <c r="W21" s="262"/>
      <c r="X21" s="263"/>
      <c r="Y21" s="285"/>
      <c r="Z21" s="262"/>
      <c r="AA21" s="262"/>
      <c r="AB21" s="262"/>
      <c r="AC21" s="262"/>
      <c r="AD21" s="252" t="s">
        <v>63</v>
      </c>
      <c r="AE21" s="13"/>
      <c r="AF21" s="354"/>
      <c r="AG21" s="66"/>
    </row>
    <row r="22" spans="1:33" ht="13.5" customHeight="1" thickBot="1" x14ac:dyDescent="0.3">
      <c r="A22" s="696"/>
      <c r="B22" s="707" t="s">
        <v>80</v>
      </c>
      <c r="C22" s="113" t="s">
        <v>82</v>
      </c>
      <c r="D22" s="2"/>
      <c r="E22" s="2"/>
      <c r="F22" s="3"/>
      <c r="G22" s="290" t="s">
        <v>65</v>
      </c>
      <c r="H22" s="291"/>
      <c r="I22" s="291"/>
      <c r="J22" s="291"/>
      <c r="K22" s="292"/>
      <c r="L22" s="293"/>
      <c r="M22" s="294"/>
      <c r="N22" s="292"/>
      <c r="O22" s="291"/>
      <c r="P22" s="291"/>
      <c r="Q22" s="291"/>
      <c r="R22" s="258" t="s">
        <v>65</v>
      </c>
      <c r="S22" s="295"/>
      <c r="T22" s="296"/>
      <c r="U22" s="2"/>
      <c r="V22" s="2"/>
      <c r="W22" s="2"/>
      <c r="X22" s="20"/>
      <c r="Y22" s="21"/>
      <c r="Z22" s="2"/>
      <c r="AA22" s="4"/>
      <c r="AB22" s="4"/>
      <c r="AC22" s="4"/>
      <c r="AD22" s="5"/>
      <c r="AE22" s="6"/>
      <c r="AF22" s="356"/>
      <c r="AG22" s="68"/>
    </row>
    <row r="23" spans="1:33" ht="13.5" customHeight="1" thickBot="1" x14ac:dyDescent="0.3">
      <c r="A23" s="696"/>
      <c r="B23" s="699"/>
      <c r="C23" s="105" t="s">
        <v>81</v>
      </c>
      <c r="D23" s="8"/>
      <c r="E23" s="8"/>
      <c r="F23" s="9"/>
      <c r="G23" s="290" t="s">
        <v>66</v>
      </c>
      <c r="H23" s="291"/>
      <c r="I23" s="291"/>
      <c r="J23" s="291"/>
      <c r="K23" s="292"/>
      <c r="L23" s="293"/>
      <c r="M23" s="294"/>
      <c r="N23" s="292"/>
      <c r="O23" s="291"/>
      <c r="P23" s="291"/>
      <c r="Q23" s="291"/>
      <c r="R23" s="258" t="s">
        <v>66</v>
      </c>
      <c r="S23" s="297"/>
      <c r="T23" s="298"/>
      <c r="U23" s="8"/>
      <c r="V23" s="8"/>
      <c r="W23" s="8"/>
      <c r="X23" s="22"/>
      <c r="Y23" s="23"/>
      <c r="Z23" s="8"/>
      <c r="AA23" s="11"/>
      <c r="AB23" s="11"/>
      <c r="AC23" s="11"/>
      <c r="AD23" s="12"/>
      <c r="AE23" s="13"/>
      <c r="AF23" s="354"/>
      <c r="AG23" s="66"/>
    </row>
    <row r="24" spans="1:33" ht="13.5" customHeight="1" thickBot="1" x14ac:dyDescent="0.3">
      <c r="A24" s="696"/>
      <c r="B24" s="699"/>
      <c r="C24" s="105" t="s">
        <v>83</v>
      </c>
      <c r="D24" s="8"/>
      <c r="E24" s="8"/>
      <c r="F24" s="9"/>
      <c r="G24" s="290" t="s">
        <v>67</v>
      </c>
      <c r="H24" s="291"/>
      <c r="I24" s="291"/>
      <c r="J24" s="291"/>
      <c r="K24" s="292"/>
      <c r="L24" s="293"/>
      <c r="M24" s="294"/>
      <c r="N24" s="292"/>
      <c r="O24" s="291"/>
      <c r="P24" s="291"/>
      <c r="Q24" s="291"/>
      <c r="R24" s="258" t="s">
        <v>67</v>
      </c>
      <c r="S24" s="297"/>
      <c r="T24" s="298"/>
      <c r="U24" s="8"/>
      <c r="V24" s="8"/>
      <c r="W24" s="8"/>
      <c r="X24" s="22"/>
      <c r="Y24" s="23"/>
      <c r="Z24" s="8"/>
      <c r="AA24" s="11"/>
      <c r="AB24" s="11"/>
      <c r="AC24" s="11"/>
      <c r="AD24" s="12"/>
      <c r="AE24" s="13"/>
      <c r="AF24" s="354"/>
      <c r="AG24" s="66"/>
    </row>
    <row r="25" spans="1:33" ht="13.5" customHeight="1" thickBot="1" x14ac:dyDescent="0.3">
      <c r="A25" s="696"/>
      <c r="B25" s="699"/>
      <c r="C25" s="114" t="s">
        <v>29</v>
      </c>
      <c r="D25" s="35"/>
      <c r="E25" s="35"/>
      <c r="F25" s="36"/>
      <c r="G25" s="299"/>
      <c r="H25" s="300"/>
      <c r="I25" s="290" t="s">
        <v>68</v>
      </c>
      <c r="J25" s="291"/>
      <c r="K25" s="292"/>
      <c r="L25" s="293"/>
      <c r="M25" s="294"/>
      <c r="N25" s="292"/>
      <c r="O25" s="291"/>
      <c r="P25" s="258" t="s">
        <v>68</v>
      </c>
      <c r="Q25" s="301"/>
      <c r="R25" s="302"/>
      <c r="S25" s="303"/>
      <c r="T25" s="304"/>
      <c r="U25" s="35"/>
      <c r="V25" s="35"/>
      <c r="W25" s="35"/>
      <c r="X25" s="37"/>
      <c r="Y25" s="38"/>
      <c r="Z25" s="35"/>
      <c r="AA25" s="39"/>
      <c r="AB25" s="39"/>
      <c r="AC25" s="39"/>
      <c r="AD25" s="40"/>
      <c r="AE25" s="41"/>
      <c r="AF25" s="357"/>
      <c r="AG25" s="71"/>
    </row>
    <row r="26" spans="1:33" ht="13.5" customHeight="1" thickBot="1" x14ac:dyDescent="0.3">
      <c r="A26" s="696"/>
      <c r="B26" s="700"/>
      <c r="C26" s="107" t="s">
        <v>84</v>
      </c>
      <c r="D26" s="15"/>
      <c r="E26" s="15"/>
      <c r="F26" s="16"/>
      <c r="G26" s="305"/>
      <c r="H26" s="306"/>
      <c r="I26" s="290" t="s">
        <v>69</v>
      </c>
      <c r="J26" s="291"/>
      <c r="K26" s="291"/>
      <c r="L26" s="258"/>
      <c r="M26" s="294"/>
      <c r="N26" s="292"/>
      <c r="O26" s="292"/>
      <c r="P26" s="292"/>
      <c r="Q26" s="291"/>
      <c r="R26" s="258"/>
      <c r="S26" s="290"/>
      <c r="T26" s="258" t="s">
        <v>69</v>
      </c>
      <c r="U26" s="43"/>
      <c r="V26" s="15"/>
      <c r="W26" s="15"/>
      <c r="X26" s="24"/>
      <c r="Y26" s="25"/>
      <c r="Z26" s="15"/>
      <c r="AA26" s="17"/>
      <c r="AB26" s="17"/>
      <c r="AC26" s="17"/>
      <c r="AD26" s="18"/>
      <c r="AE26" s="19"/>
      <c r="AF26" s="355"/>
      <c r="AG26" s="67"/>
    </row>
    <row r="27" spans="1:33" ht="13.5" customHeight="1" thickBot="1" x14ac:dyDescent="0.3">
      <c r="A27" s="696"/>
      <c r="B27" s="707" t="s">
        <v>7</v>
      </c>
      <c r="C27" s="116" t="s">
        <v>30</v>
      </c>
      <c r="D27" s="27"/>
      <c r="E27" s="27"/>
      <c r="F27" s="28"/>
      <c r="G27" s="26"/>
      <c r="H27" s="82"/>
      <c r="I27" s="253" t="s">
        <v>70</v>
      </c>
      <c r="J27" s="278"/>
      <c r="K27" s="314"/>
      <c r="L27" s="315"/>
      <c r="M27" s="316"/>
      <c r="N27" s="314"/>
      <c r="O27" s="278"/>
      <c r="P27" s="279" t="s">
        <v>70</v>
      </c>
      <c r="Q27" s="317"/>
      <c r="R27" s="269"/>
      <c r="S27" s="318"/>
      <c r="T27" s="245"/>
      <c r="U27" s="245"/>
      <c r="V27" s="245"/>
      <c r="W27" s="27"/>
      <c r="X27" s="29"/>
      <c r="Y27" s="30"/>
      <c r="Z27" s="27"/>
      <c r="AA27" s="31"/>
      <c r="AB27" s="31"/>
      <c r="AC27" s="31"/>
      <c r="AD27" s="32"/>
      <c r="AE27" s="33"/>
      <c r="AF27" s="360"/>
      <c r="AG27" s="70"/>
    </row>
    <row r="28" spans="1:33" ht="13.5" customHeight="1" thickBot="1" x14ac:dyDescent="0.3">
      <c r="A28" s="696"/>
      <c r="B28" s="699"/>
      <c r="C28" s="105" t="s">
        <v>31</v>
      </c>
      <c r="D28" s="8"/>
      <c r="E28" s="8"/>
      <c r="F28" s="9"/>
      <c r="G28" s="7"/>
      <c r="H28" s="8"/>
      <c r="I28" s="246"/>
      <c r="J28" s="253" t="s">
        <v>71</v>
      </c>
      <c r="K28" s="278"/>
      <c r="L28" s="315"/>
      <c r="M28" s="316"/>
      <c r="N28" s="314"/>
      <c r="O28" s="314"/>
      <c r="P28" s="278"/>
      <c r="Q28" s="279" t="s">
        <v>71</v>
      </c>
      <c r="R28" s="319"/>
      <c r="S28" s="320"/>
      <c r="T28" s="265"/>
      <c r="U28" s="281"/>
      <c r="V28" s="281"/>
      <c r="W28" s="8"/>
      <c r="X28" s="22"/>
      <c r="Y28" s="23"/>
      <c r="Z28" s="8"/>
      <c r="AA28" s="11"/>
      <c r="AB28" s="11"/>
      <c r="AC28" s="11"/>
      <c r="AD28" s="12"/>
      <c r="AE28" s="13"/>
      <c r="AF28" s="354"/>
      <c r="AG28" s="66"/>
    </row>
    <row r="29" spans="1:33" ht="13.5" customHeight="1" thickBot="1" x14ac:dyDescent="0.3">
      <c r="A29" s="696"/>
      <c r="B29" s="699"/>
      <c r="C29" s="105" t="s">
        <v>32</v>
      </c>
      <c r="D29" s="8"/>
      <c r="E29" s="8"/>
      <c r="F29" s="9"/>
      <c r="G29" s="7"/>
      <c r="H29" s="8"/>
      <c r="I29" s="281"/>
      <c r="J29" s="246"/>
      <c r="K29" s="253" t="s">
        <v>72</v>
      </c>
      <c r="L29" s="252"/>
      <c r="M29" s="316"/>
      <c r="N29" s="314"/>
      <c r="O29" s="314"/>
      <c r="P29" s="314"/>
      <c r="Q29" s="278"/>
      <c r="R29" s="279"/>
      <c r="S29" s="321"/>
      <c r="T29" s="279" t="s">
        <v>72</v>
      </c>
      <c r="U29" s="280"/>
      <c r="V29" s="265"/>
      <c r="W29" s="8"/>
      <c r="X29" s="22"/>
      <c r="Y29" s="23"/>
      <c r="Z29" s="8"/>
      <c r="AA29" s="11"/>
      <c r="AB29" s="11"/>
      <c r="AC29" s="11"/>
      <c r="AD29" s="12"/>
      <c r="AE29" s="13"/>
      <c r="AF29" s="354"/>
      <c r="AG29" s="66"/>
    </row>
    <row r="30" spans="1:33" ht="13.5" customHeight="1" thickBot="1" x14ac:dyDescent="0.3">
      <c r="A30" s="696"/>
      <c r="B30" s="699"/>
      <c r="C30" s="105" t="s">
        <v>33</v>
      </c>
      <c r="D30" s="8"/>
      <c r="E30" s="8"/>
      <c r="F30" s="9"/>
      <c r="G30" s="7"/>
      <c r="H30" s="8"/>
      <c r="I30" s="281"/>
      <c r="J30" s="281"/>
      <c r="K30" s="245"/>
      <c r="L30" s="269"/>
      <c r="M30" s="290" t="s">
        <v>73</v>
      </c>
      <c r="N30" s="291"/>
      <c r="O30" s="292"/>
      <c r="P30" s="292"/>
      <c r="Q30" s="292"/>
      <c r="R30" s="293"/>
      <c r="S30" s="290"/>
      <c r="T30" s="291"/>
      <c r="U30" s="291"/>
      <c r="V30" s="252" t="s">
        <v>73</v>
      </c>
      <c r="W30" s="10"/>
      <c r="X30" s="22"/>
      <c r="Y30" s="23"/>
      <c r="Z30" s="8"/>
      <c r="AA30" s="11"/>
      <c r="AB30" s="11"/>
      <c r="AC30" s="11"/>
      <c r="AD30" s="12"/>
      <c r="AE30" s="13"/>
      <c r="AF30" s="354"/>
      <c r="AG30" s="66"/>
    </row>
    <row r="31" spans="1:33" ht="13.5" customHeight="1" thickBot="1" x14ac:dyDescent="0.3">
      <c r="A31" s="696"/>
      <c r="B31" s="699"/>
      <c r="C31" s="106" t="s">
        <v>34</v>
      </c>
      <c r="D31" s="35"/>
      <c r="E31" s="709" t="s">
        <v>3</v>
      </c>
      <c r="F31" s="705"/>
      <c r="G31" s="705"/>
      <c r="H31" s="705"/>
      <c r="I31" s="705"/>
      <c r="J31" s="705"/>
      <c r="K31" s="705"/>
      <c r="L31" s="710"/>
      <c r="M31" s="313" t="s">
        <v>74</v>
      </c>
      <c r="N31" s="307"/>
      <c r="O31" s="308"/>
      <c r="P31" s="308"/>
      <c r="Q31" s="308"/>
      <c r="R31" s="309"/>
      <c r="S31" s="313"/>
      <c r="T31" s="307"/>
      <c r="U31" s="307"/>
      <c r="V31" s="279" t="s">
        <v>74</v>
      </c>
      <c r="W31" s="711" t="s">
        <v>2</v>
      </c>
      <c r="X31" s="712"/>
      <c r="Y31" s="712"/>
      <c r="Z31" s="712"/>
      <c r="AA31" s="712"/>
      <c r="AB31" s="712"/>
      <c r="AC31" s="712"/>
      <c r="AD31" s="713"/>
      <c r="AE31" s="41"/>
      <c r="AF31" s="357"/>
      <c r="AG31" s="71"/>
    </row>
    <row r="32" spans="1:33" ht="13.5" customHeight="1" thickBot="1" x14ac:dyDescent="0.3">
      <c r="A32" s="697"/>
      <c r="B32" s="708"/>
      <c r="C32" s="108" t="s">
        <v>35</v>
      </c>
      <c r="D32" s="57"/>
      <c r="E32" s="57"/>
      <c r="F32" s="58"/>
      <c r="G32" s="56"/>
      <c r="H32" s="57"/>
      <c r="I32" s="57"/>
      <c r="J32" s="118"/>
      <c r="K32" s="327" t="s">
        <v>75</v>
      </c>
      <c r="L32" s="119"/>
      <c r="M32" s="322"/>
      <c r="N32" s="323"/>
      <c r="O32" s="324"/>
      <c r="P32" s="324"/>
      <c r="Q32" s="324"/>
      <c r="R32" s="325"/>
      <c r="S32" s="326"/>
      <c r="T32" s="323"/>
      <c r="U32" s="323"/>
      <c r="V32" s="497" t="s">
        <v>75</v>
      </c>
      <c r="W32" s="59"/>
      <c r="X32" s="60"/>
      <c r="Y32" s="61"/>
      <c r="Z32" s="57"/>
      <c r="AA32" s="62"/>
      <c r="AB32" s="62"/>
      <c r="AC32" s="62"/>
      <c r="AD32" s="63"/>
      <c r="AE32" s="64"/>
      <c r="AF32" s="359"/>
      <c r="AG32" s="69"/>
    </row>
    <row r="33" spans="1:33" ht="13.5" customHeight="1" thickTop="1" thickBot="1" x14ac:dyDescent="0.3">
      <c r="A33" s="684" t="s">
        <v>5</v>
      </c>
      <c r="B33" s="687" t="s">
        <v>6</v>
      </c>
      <c r="C33" s="109" t="s">
        <v>36</v>
      </c>
      <c r="D33" s="49"/>
      <c r="E33" s="49"/>
      <c r="F33" s="50"/>
      <c r="G33" s="48"/>
      <c r="H33" s="49"/>
      <c r="I33" s="49"/>
      <c r="J33" s="80"/>
      <c r="K33" s="328" t="s">
        <v>76</v>
      </c>
      <c r="L33" s="329"/>
      <c r="M33" s="330"/>
      <c r="N33" s="331"/>
      <c r="O33" s="331"/>
      <c r="P33" s="331"/>
      <c r="Q33" s="331"/>
      <c r="R33" s="332"/>
      <c r="S33" s="328"/>
      <c r="T33" s="333"/>
      <c r="U33" s="333"/>
      <c r="V33" s="333"/>
      <c r="W33" s="329" t="s">
        <v>76</v>
      </c>
      <c r="X33" s="81"/>
      <c r="Y33" s="52"/>
      <c r="Z33" s="49"/>
      <c r="AA33" s="53"/>
      <c r="AB33" s="53"/>
      <c r="AC33" s="53"/>
      <c r="AD33" s="54"/>
      <c r="AE33" s="55"/>
      <c r="AF33" s="353"/>
      <c r="AG33" s="65"/>
    </row>
    <row r="34" spans="1:33" ht="13.5" customHeight="1" thickBot="1" x14ac:dyDescent="0.3">
      <c r="A34" s="685"/>
      <c r="B34" s="688"/>
      <c r="C34" s="110" t="s">
        <v>37</v>
      </c>
      <c r="D34" s="15"/>
      <c r="E34" s="15"/>
      <c r="F34" s="16"/>
      <c r="G34" s="14"/>
      <c r="H34" s="15"/>
      <c r="I34" s="15"/>
      <c r="J34" s="15"/>
      <c r="K34" s="334"/>
      <c r="L34" s="335" t="s">
        <v>77</v>
      </c>
      <c r="M34" s="336"/>
      <c r="N34" s="337"/>
      <c r="O34" s="337"/>
      <c r="P34" s="337"/>
      <c r="Q34" s="337"/>
      <c r="R34" s="338"/>
      <c r="S34" s="339"/>
      <c r="T34" s="340"/>
      <c r="U34" s="340"/>
      <c r="V34" s="338" t="s">
        <v>77</v>
      </c>
      <c r="W34" s="341"/>
      <c r="X34" s="24"/>
      <c r="Y34" s="25"/>
      <c r="Z34" s="15"/>
      <c r="AA34" s="17"/>
      <c r="AB34" s="17"/>
      <c r="AC34" s="17"/>
      <c r="AD34" s="18"/>
      <c r="AE34" s="19"/>
      <c r="AF34" s="355"/>
      <c r="AG34" s="67"/>
    </row>
    <row r="35" spans="1:33" ht="13.5" customHeight="1" thickTop="1" thickBot="1" x14ac:dyDescent="0.3">
      <c r="A35" s="685"/>
      <c r="B35" s="689" t="s">
        <v>7</v>
      </c>
      <c r="C35" s="111" t="s">
        <v>133</v>
      </c>
      <c r="D35" s="27"/>
      <c r="E35" s="27"/>
      <c r="F35" s="28"/>
      <c r="G35" s="26"/>
      <c r="H35" s="27"/>
      <c r="I35" s="27"/>
      <c r="J35" s="82"/>
      <c r="K35" s="339" t="s">
        <v>78</v>
      </c>
      <c r="L35" s="338"/>
      <c r="M35" s="342"/>
      <c r="N35" s="337"/>
      <c r="O35" s="337"/>
      <c r="P35" s="337"/>
      <c r="Q35" s="340"/>
      <c r="R35" s="338"/>
      <c r="S35" s="339"/>
      <c r="T35" s="338" t="s">
        <v>78</v>
      </c>
      <c r="U35" s="343"/>
      <c r="V35" s="245"/>
      <c r="W35" s="245"/>
      <c r="X35" s="82"/>
      <c r="Y35" s="692" t="s">
        <v>14</v>
      </c>
      <c r="Z35" s="693"/>
      <c r="AA35" s="693"/>
      <c r="AB35" s="693"/>
      <c r="AC35" s="693"/>
      <c r="AD35" s="693"/>
      <c r="AE35" s="693"/>
      <c r="AF35" s="693"/>
      <c r="AG35" s="694"/>
    </row>
    <row r="36" spans="1:33" ht="13.5" customHeight="1" thickBot="1" x14ac:dyDescent="0.3">
      <c r="A36" s="685"/>
      <c r="B36" s="690"/>
      <c r="C36" s="112" t="s">
        <v>31</v>
      </c>
      <c r="D36" s="8"/>
      <c r="E36" s="8"/>
      <c r="F36" s="9"/>
      <c r="G36" s="7"/>
      <c r="H36" s="8"/>
      <c r="I36" s="8"/>
      <c r="J36" s="79"/>
      <c r="K36" s="339" t="s">
        <v>71</v>
      </c>
      <c r="L36" s="338"/>
      <c r="M36" s="342"/>
      <c r="N36" s="337"/>
      <c r="O36" s="337"/>
      <c r="P36" s="337"/>
      <c r="Q36" s="340"/>
      <c r="R36" s="338"/>
      <c r="S36" s="339"/>
      <c r="T36" s="338" t="s">
        <v>71</v>
      </c>
      <c r="U36" s="344"/>
      <c r="V36" s="281"/>
      <c r="W36" s="281"/>
      <c r="X36" s="79"/>
      <c r="Y36" s="496"/>
      <c r="Z36" s="130"/>
      <c r="AA36" s="203"/>
      <c r="AB36" s="611" t="s">
        <v>12</v>
      </c>
      <c r="AC36" s="46" t="s">
        <v>13</v>
      </c>
      <c r="AD36" s="46"/>
      <c r="AE36" s="46"/>
      <c r="AF36" s="46"/>
      <c r="AG36" s="136"/>
    </row>
    <row r="37" spans="1:33" ht="13.5" customHeight="1" thickBot="1" x14ac:dyDescent="0.3">
      <c r="A37" s="686"/>
      <c r="B37" s="691"/>
      <c r="C37" s="120" t="s">
        <v>39</v>
      </c>
      <c r="D37" s="57"/>
      <c r="E37" s="57"/>
      <c r="F37" s="58"/>
      <c r="G37" s="56"/>
      <c r="H37" s="57"/>
      <c r="I37" s="57"/>
      <c r="J37" s="118"/>
      <c r="K37" s="345" t="s">
        <v>79</v>
      </c>
      <c r="L37" s="346"/>
      <c r="M37" s="347"/>
      <c r="N37" s="348"/>
      <c r="O37" s="348"/>
      <c r="P37" s="348"/>
      <c r="Q37" s="349"/>
      <c r="R37" s="346"/>
      <c r="S37" s="345"/>
      <c r="T37" s="346" t="s">
        <v>79</v>
      </c>
      <c r="U37" s="350"/>
      <c r="V37" s="351"/>
      <c r="W37" s="351"/>
      <c r="X37" s="118"/>
      <c r="Y37" s="134"/>
      <c r="Z37" s="135"/>
      <c r="AA37" s="204"/>
      <c r="AB37" s="131" t="s">
        <v>12</v>
      </c>
      <c r="AC37" s="132" t="s">
        <v>11</v>
      </c>
      <c r="AD37" s="132"/>
      <c r="AE37" s="132"/>
      <c r="AF37" s="132"/>
      <c r="AG37" s="137"/>
    </row>
    <row r="38" spans="1:33" ht="13.5" thickTop="1" x14ac:dyDescent="0.25"/>
  </sheetData>
  <sheetProtection selectLockedCells="1"/>
  <mergeCells count="57">
    <mergeCell ref="A33:A37"/>
    <mergeCell ref="B33:B34"/>
    <mergeCell ref="B35:B37"/>
    <mergeCell ref="Y35:AG35"/>
    <mergeCell ref="A15:A32"/>
    <mergeCell ref="B15:B21"/>
    <mergeCell ref="H17:O17"/>
    <mergeCell ref="V17:AC17"/>
    <mergeCell ref="B22:B26"/>
    <mergeCell ref="B27:B32"/>
    <mergeCell ref="E31:L31"/>
    <mergeCell ref="W31:AD31"/>
    <mergeCell ref="AF4:AG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T4:U4"/>
    <mergeCell ref="V4:W4"/>
    <mergeCell ref="W5:X5"/>
    <mergeCell ref="Y5:Z5"/>
    <mergeCell ref="AA5:AB5"/>
    <mergeCell ref="AC5:AD5"/>
    <mergeCell ref="J4:K4"/>
    <mergeCell ref="L4:M4"/>
    <mergeCell ref="X4:Y4"/>
    <mergeCell ref="Z4:AA4"/>
    <mergeCell ref="AB4:AC4"/>
    <mergeCell ref="N4:O4"/>
    <mergeCell ref="P4:Q4"/>
    <mergeCell ref="R4:S4"/>
    <mergeCell ref="A7:A14"/>
    <mergeCell ref="B7:B9"/>
    <mergeCell ref="B10:B11"/>
    <mergeCell ref="B12:B14"/>
    <mergeCell ref="AE5:AF5"/>
    <mergeCell ref="A1:AG1"/>
    <mergeCell ref="A2:AG2"/>
    <mergeCell ref="A3:C6"/>
    <mergeCell ref="F3:G3"/>
    <mergeCell ref="I3:J3"/>
    <mergeCell ref="L3:M3"/>
    <mergeCell ref="O3:P3"/>
    <mergeCell ref="R3:S3"/>
    <mergeCell ref="U3:V3"/>
    <mergeCell ref="X3:Y3"/>
    <mergeCell ref="D4:D6"/>
    <mergeCell ref="F4:G4"/>
    <mergeCell ref="H4:I4"/>
    <mergeCell ref="AD4:AE4"/>
    <mergeCell ref="AA3:AB3"/>
    <mergeCell ref="AD3:AE3"/>
  </mergeCells>
  <pageMargins left="0.5" right="0.5" top="0.75" bottom="0.75" header="0.3" footer="0.3"/>
  <pageSetup orientation="landscape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8"/>
  <sheetViews>
    <sheetView zoomScaleNormal="100" workbookViewId="0">
      <selection activeCell="G20" sqref="G20"/>
    </sheetView>
  </sheetViews>
  <sheetFormatPr defaultColWidth="1.7109375" defaultRowHeight="12.75" x14ac:dyDescent="0.25"/>
  <cols>
    <col min="1" max="2" width="3.85546875" style="47" customWidth="1"/>
    <col min="3" max="3" width="23.7109375" style="615" customWidth="1"/>
    <col min="4" max="33" width="3.140625" style="202" customWidth="1"/>
    <col min="34" max="16384" width="1.7109375" style="202"/>
  </cols>
  <sheetData>
    <row r="1" spans="1:33" ht="16.5" thickTop="1" x14ac:dyDescent="0.25">
      <c r="A1" s="640" t="s">
        <v>127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2"/>
    </row>
    <row r="2" spans="1:33" ht="13.15" customHeight="1" thickBot="1" x14ac:dyDescent="0.3">
      <c r="A2" s="643" t="s">
        <v>134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6"/>
    </row>
    <row r="3" spans="1:33" ht="23.25" customHeight="1" thickTop="1" thickBot="1" x14ac:dyDescent="0.3">
      <c r="A3" s="647" t="s">
        <v>128</v>
      </c>
      <c r="B3" s="648"/>
      <c r="C3" s="649"/>
      <c r="D3" s="121" t="s">
        <v>1</v>
      </c>
      <c r="E3" s="122"/>
      <c r="F3" s="714" t="s">
        <v>41</v>
      </c>
      <c r="G3" s="714"/>
      <c r="H3" s="122"/>
      <c r="I3" s="714" t="s">
        <v>42</v>
      </c>
      <c r="J3" s="714"/>
      <c r="K3" s="122"/>
      <c r="L3" s="714" t="s">
        <v>43</v>
      </c>
      <c r="M3" s="714"/>
      <c r="N3" s="122"/>
      <c r="O3" s="714" t="s">
        <v>44</v>
      </c>
      <c r="P3" s="714"/>
      <c r="Q3" s="122"/>
      <c r="R3" s="714" t="s">
        <v>45</v>
      </c>
      <c r="S3" s="714"/>
      <c r="T3" s="122"/>
      <c r="U3" s="714" t="s">
        <v>46</v>
      </c>
      <c r="V3" s="714"/>
      <c r="W3" s="122"/>
      <c r="X3" s="715" t="s">
        <v>107</v>
      </c>
      <c r="Y3" s="715"/>
      <c r="Z3" s="122"/>
      <c r="AA3" s="714" t="s">
        <v>47</v>
      </c>
      <c r="AB3" s="714"/>
      <c r="AC3" s="122"/>
      <c r="AD3" s="714" t="s">
        <v>48</v>
      </c>
      <c r="AE3" s="714"/>
      <c r="AF3" s="612"/>
      <c r="AG3" s="123"/>
    </row>
    <row r="4" spans="1:33" ht="15" customHeight="1" thickBot="1" x14ac:dyDescent="0.3">
      <c r="A4" s="650"/>
      <c r="B4" s="651"/>
      <c r="C4" s="652"/>
      <c r="D4" s="659" t="s">
        <v>0</v>
      </c>
      <c r="E4" s="620"/>
      <c r="F4" s="661"/>
      <c r="G4" s="662"/>
      <c r="H4" s="661"/>
      <c r="I4" s="662"/>
      <c r="J4" s="661"/>
      <c r="K4" s="662"/>
      <c r="L4" s="661"/>
      <c r="M4" s="662"/>
      <c r="N4" s="661"/>
      <c r="O4" s="662"/>
      <c r="P4" s="661"/>
      <c r="Q4" s="662"/>
      <c r="R4" s="661"/>
      <c r="S4" s="662"/>
      <c r="T4" s="661"/>
      <c r="U4" s="662"/>
      <c r="V4" s="678"/>
      <c r="W4" s="679"/>
      <c r="X4" s="716"/>
      <c r="Y4" s="717"/>
      <c r="Z4" s="675"/>
      <c r="AA4" s="662"/>
      <c r="AB4" s="661"/>
      <c r="AC4" s="662"/>
      <c r="AD4" s="661"/>
      <c r="AE4" s="662"/>
      <c r="AF4" s="661"/>
      <c r="AG4" s="676"/>
    </row>
    <row r="5" spans="1:33" ht="15" customHeight="1" x14ac:dyDescent="0.25">
      <c r="A5" s="650"/>
      <c r="B5" s="651"/>
      <c r="C5" s="652"/>
      <c r="D5" s="659"/>
      <c r="E5" s="677"/>
      <c r="F5" s="672"/>
      <c r="G5" s="671"/>
      <c r="H5" s="672"/>
      <c r="I5" s="671"/>
      <c r="J5" s="672"/>
      <c r="K5" s="671"/>
      <c r="L5" s="672"/>
      <c r="M5" s="671"/>
      <c r="N5" s="672"/>
      <c r="O5" s="671"/>
      <c r="P5" s="672"/>
      <c r="Q5" s="671"/>
      <c r="R5" s="672"/>
      <c r="S5" s="671"/>
      <c r="T5" s="672"/>
      <c r="U5" s="671"/>
      <c r="V5" s="672"/>
      <c r="W5" s="680"/>
      <c r="X5" s="681"/>
      <c r="Y5" s="682"/>
      <c r="Z5" s="683"/>
      <c r="AA5" s="671"/>
      <c r="AB5" s="672"/>
      <c r="AC5" s="671"/>
      <c r="AD5" s="672"/>
      <c r="AE5" s="671"/>
      <c r="AF5" s="672"/>
      <c r="AG5" s="621"/>
    </row>
    <row r="6" spans="1:33" ht="5.25" customHeight="1" thickBot="1" x14ac:dyDescent="0.3">
      <c r="A6" s="653"/>
      <c r="B6" s="654"/>
      <c r="C6" s="655"/>
      <c r="D6" s="660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7"/>
      <c r="Y6" s="364"/>
      <c r="Z6" s="124"/>
      <c r="AA6" s="124"/>
      <c r="AB6" s="124"/>
      <c r="AC6" s="622"/>
      <c r="AD6" s="622"/>
      <c r="AE6" s="124"/>
      <c r="AF6" s="125"/>
      <c r="AG6" s="127"/>
    </row>
    <row r="7" spans="1:33" ht="13.5" customHeight="1" thickTop="1" thickBot="1" x14ac:dyDescent="0.3">
      <c r="A7" s="663" t="s">
        <v>10</v>
      </c>
      <c r="B7" s="666" t="s">
        <v>6</v>
      </c>
      <c r="C7" s="100" t="s">
        <v>15</v>
      </c>
      <c r="D7" s="451" t="s">
        <v>4</v>
      </c>
      <c r="E7" s="85"/>
      <c r="F7" s="86"/>
      <c r="G7" s="87"/>
      <c r="H7" s="85"/>
      <c r="I7" s="85"/>
      <c r="J7" s="205"/>
      <c r="K7" s="205"/>
      <c r="L7" s="206"/>
      <c r="M7" s="207"/>
      <c r="N7" s="208"/>
      <c r="O7" s="231" t="s">
        <v>49</v>
      </c>
      <c r="P7" s="73"/>
      <c r="Q7" s="49"/>
      <c r="R7" s="50"/>
      <c r="S7" s="48"/>
      <c r="T7" s="49"/>
      <c r="U7" s="49"/>
      <c r="V7" s="49"/>
      <c r="W7" s="49"/>
      <c r="X7" s="51"/>
      <c r="Y7" s="52"/>
      <c r="Z7" s="49"/>
      <c r="AA7" s="53"/>
      <c r="AB7" s="53"/>
      <c r="AC7" s="53"/>
      <c r="AD7" s="54"/>
      <c r="AE7" s="55"/>
      <c r="AF7" s="353"/>
      <c r="AG7" s="65"/>
    </row>
    <row r="8" spans="1:33" ht="13.5" customHeight="1" thickBot="1" x14ac:dyDescent="0.3">
      <c r="A8" s="664"/>
      <c r="B8" s="667"/>
      <c r="C8" s="101" t="s">
        <v>16</v>
      </c>
      <c r="D8" s="452" t="s">
        <v>4</v>
      </c>
      <c r="E8" s="88"/>
      <c r="F8" s="89"/>
      <c r="G8" s="90"/>
      <c r="H8" s="88"/>
      <c r="I8" s="88"/>
      <c r="J8" s="209"/>
      <c r="K8" s="209"/>
      <c r="L8" s="210"/>
      <c r="M8" s="211"/>
      <c r="N8" s="212"/>
      <c r="O8" s="232" t="s">
        <v>50</v>
      </c>
      <c r="P8" s="10"/>
      <c r="Q8" s="8"/>
      <c r="R8" s="9"/>
      <c r="S8" s="7"/>
      <c r="T8" s="8"/>
      <c r="U8" s="8"/>
      <c r="V8" s="8"/>
      <c r="W8" s="8"/>
      <c r="X8" s="22"/>
      <c r="Y8" s="23"/>
      <c r="Z8" s="8"/>
      <c r="AA8" s="8"/>
      <c r="AB8" s="128"/>
      <c r="AC8" s="11"/>
      <c r="AD8" s="12"/>
      <c r="AE8" s="13"/>
      <c r="AF8" s="354"/>
      <c r="AG8" s="66"/>
    </row>
    <row r="9" spans="1:33" ht="13.5" customHeight="1" thickBot="1" x14ac:dyDescent="0.3">
      <c r="A9" s="664"/>
      <c r="B9" s="668"/>
      <c r="C9" s="102" t="s">
        <v>17</v>
      </c>
      <c r="D9" s="453" t="s">
        <v>4</v>
      </c>
      <c r="E9" s="91"/>
      <c r="F9" s="92"/>
      <c r="G9" s="93"/>
      <c r="H9" s="91"/>
      <c r="I9" s="83"/>
      <c r="J9" s="213"/>
      <c r="K9" s="213"/>
      <c r="L9" s="214"/>
      <c r="M9" s="215"/>
      <c r="N9" s="233" t="s">
        <v>51</v>
      </c>
      <c r="O9" s="216"/>
      <c r="P9" s="15"/>
      <c r="Q9" s="15"/>
      <c r="R9" s="16"/>
      <c r="S9" s="14"/>
      <c r="T9" s="15"/>
      <c r="U9" s="15"/>
      <c r="V9" s="15"/>
      <c r="W9" s="15"/>
      <c r="X9" s="24"/>
      <c r="Y9" s="25"/>
      <c r="Z9" s="15"/>
      <c r="AA9" s="15"/>
      <c r="AB9" s="129"/>
      <c r="AC9" s="17"/>
      <c r="AD9" s="18"/>
      <c r="AE9" s="19"/>
      <c r="AF9" s="355"/>
      <c r="AG9" s="67"/>
    </row>
    <row r="10" spans="1:33" ht="13.5" customHeight="1" thickBot="1" x14ac:dyDescent="0.3">
      <c r="A10" s="664"/>
      <c r="B10" s="669" t="s">
        <v>8</v>
      </c>
      <c r="C10" s="103" t="s">
        <v>18</v>
      </c>
      <c r="D10" s="454" t="s">
        <v>4</v>
      </c>
      <c r="E10" s="94"/>
      <c r="F10" s="95"/>
      <c r="G10" s="96"/>
      <c r="H10" s="94"/>
      <c r="I10" s="94"/>
      <c r="J10" s="217"/>
      <c r="K10" s="217"/>
      <c r="L10" s="234" t="s">
        <v>52</v>
      </c>
      <c r="M10" s="218"/>
      <c r="N10" s="219"/>
      <c r="O10" s="219"/>
      <c r="P10" s="2"/>
      <c r="Q10" s="2"/>
      <c r="R10" s="3"/>
      <c r="S10" s="1"/>
      <c r="T10" s="2"/>
      <c r="U10" s="2"/>
      <c r="V10" s="2"/>
      <c r="W10" s="2"/>
      <c r="X10" s="20"/>
      <c r="Y10" s="21"/>
      <c r="Z10" s="2"/>
      <c r="AA10" s="2"/>
      <c r="AB10" s="4"/>
      <c r="AC10" s="4"/>
      <c r="AD10" s="5"/>
      <c r="AE10" s="6"/>
      <c r="AF10" s="356"/>
      <c r="AG10" s="68"/>
    </row>
    <row r="11" spans="1:33" ht="13.5" customHeight="1" thickBot="1" x14ac:dyDescent="0.3">
      <c r="A11" s="664"/>
      <c r="B11" s="668"/>
      <c r="C11" s="102" t="s">
        <v>19</v>
      </c>
      <c r="D11" s="453" t="s">
        <v>4</v>
      </c>
      <c r="E11" s="88"/>
      <c r="F11" s="89"/>
      <c r="G11" s="90"/>
      <c r="H11" s="88"/>
      <c r="I11" s="88"/>
      <c r="J11" s="209"/>
      <c r="K11" s="209"/>
      <c r="L11" s="210"/>
      <c r="M11" s="211"/>
      <c r="N11" s="212"/>
      <c r="O11" s="232" t="s">
        <v>53</v>
      </c>
      <c r="P11" s="43"/>
      <c r="Q11" s="15"/>
      <c r="R11" s="16"/>
      <c r="S11" s="14"/>
      <c r="T11" s="15"/>
      <c r="U11" s="15"/>
      <c r="V11" s="15"/>
      <c r="W11" s="15"/>
      <c r="X11" s="24"/>
      <c r="Y11" s="38"/>
      <c r="Z11" s="35"/>
      <c r="AA11" s="35"/>
      <c r="AB11" s="39"/>
      <c r="AC11" s="39"/>
      <c r="AD11" s="40"/>
      <c r="AE11" s="41"/>
      <c r="AF11" s="357"/>
      <c r="AG11" s="71"/>
    </row>
    <row r="12" spans="1:33" ht="13.5" customHeight="1" thickBot="1" x14ac:dyDescent="0.3">
      <c r="A12" s="664"/>
      <c r="B12" s="669" t="s">
        <v>7</v>
      </c>
      <c r="C12" s="103" t="s">
        <v>20</v>
      </c>
      <c r="D12" s="454" t="s">
        <v>4</v>
      </c>
      <c r="E12" s="94"/>
      <c r="F12" s="95"/>
      <c r="G12" s="96"/>
      <c r="H12" s="84"/>
      <c r="I12" s="84"/>
      <c r="J12" s="234" t="s">
        <v>54</v>
      </c>
      <c r="K12" s="218"/>
      <c r="L12" s="220"/>
      <c r="M12" s="221"/>
      <c r="N12" s="222"/>
      <c r="O12" s="222"/>
      <c r="P12" s="2"/>
      <c r="Q12" s="2"/>
      <c r="R12" s="3"/>
      <c r="S12" s="1"/>
      <c r="T12" s="2"/>
      <c r="U12" s="2"/>
      <c r="V12" s="2"/>
      <c r="W12" s="2"/>
      <c r="X12" s="20"/>
      <c r="Y12" s="456"/>
      <c r="Z12" s="139"/>
      <c r="AA12" s="139"/>
      <c r="AB12" s="139"/>
      <c r="AC12" s="139"/>
      <c r="AD12" s="143"/>
      <c r="AE12" s="138"/>
      <c r="AF12" s="358"/>
      <c r="AG12" s="140"/>
    </row>
    <row r="13" spans="1:33" ht="13.5" customHeight="1" thickBot="1" x14ac:dyDescent="0.3">
      <c r="A13" s="664"/>
      <c r="B13" s="667"/>
      <c r="C13" s="101" t="s">
        <v>21</v>
      </c>
      <c r="D13" s="452" t="s">
        <v>4</v>
      </c>
      <c r="E13" s="88"/>
      <c r="F13" s="89"/>
      <c r="G13" s="90"/>
      <c r="H13" s="88"/>
      <c r="I13" s="88"/>
      <c r="J13" s="212"/>
      <c r="K13" s="212"/>
      <c r="L13" s="232" t="s">
        <v>55</v>
      </c>
      <c r="M13" s="223"/>
      <c r="N13" s="224"/>
      <c r="O13" s="224"/>
      <c r="P13" s="8"/>
      <c r="Q13" s="8"/>
      <c r="R13" s="9"/>
      <c r="S13" s="7"/>
      <c r="T13" s="8"/>
      <c r="U13" s="8"/>
      <c r="V13" s="8"/>
      <c r="W13" s="8"/>
      <c r="X13" s="22"/>
      <c r="Y13" s="457"/>
      <c r="Z13" s="141"/>
      <c r="AA13" s="141"/>
      <c r="AB13" s="128"/>
      <c r="AC13" s="11"/>
      <c r="AD13" s="144"/>
      <c r="AE13" s="13"/>
      <c r="AF13" s="354"/>
      <c r="AG13" s="66"/>
    </row>
    <row r="14" spans="1:33" ht="13.5" customHeight="1" thickBot="1" x14ac:dyDescent="0.3">
      <c r="A14" s="665"/>
      <c r="B14" s="670"/>
      <c r="C14" s="104" t="s">
        <v>22</v>
      </c>
      <c r="D14" s="455" t="s">
        <v>4</v>
      </c>
      <c r="E14" s="97"/>
      <c r="F14" s="98"/>
      <c r="G14" s="99"/>
      <c r="H14" s="97"/>
      <c r="I14" s="97"/>
      <c r="J14" s="225"/>
      <c r="K14" s="225"/>
      <c r="L14" s="235" t="s">
        <v>56</v>
      </c>
      <c r="M14" s="226"/>
      <c r="N14" s="227"/>
      <c r="O14" s="227"/>
      <c r="P14" s="57"/>
      <c r="Q14" s="57"/>
      <c r="R14" s="58"/>
      <c r="S14" s="56"/>
      <c r="T14" s="57"/>
      <c r="U14" s="57"/>
      <c r="V14" s="57"/>
      <c r="W14" s="57"/>
      <c r="X14" s="60"/>
      <c r="Y14" s="61"/>
      <c r="Z14" s="57"/>
      <c r="AA14" s="57"/>
      <c r="AB14" s="142"/>
      <c r="AC14" s="62"/>
      <c r="AD14" s="145"/>
      <c r="AE14" s="64"/>
      <c r="AF14" s="359"/>
      <c r="AG14" s="69"/>
    </row>
    <row r="15" spans="1:33" ht="13.5" customHeight="1" thickTop="1" thickBot="1" x14ac:dyDescent="0.3">
      <c r="A15" s="695" t="s">
        <v>9</v>
      </c>
      <c r="B15" s="698" t="s">
        <v>6</v>
      </c>
      <c r="C15" s="115" t="s">
        <v>23</v>
      </c>
      <c r="D15" s="49"/>
      <c r="E15" s="49"/>
      <c r="F15" s="50"/>
      <c r="G15" s="48"/>
      <c r="H15" s="80"/>
      <c r="I15" s="236" t="s">
        <v>57</v>
      </c>
      <c r="J15" s="237"/>
      <c r="K15" s="238"/>
      <c r="L15" s="239"/>
      <c r="M15" s="240"/>
      <c r="N15" s="238"/>
      <c r="O15" s="237"/>
      <c r="P15" s="237"/>
      <c r="Q15" s="241" t="s">
        <v>57</v>
      </c>
      <c r="R15" s="242"/>
      <c r="S15" s="243"/>
      <c r="T15" s="244"/>
      <c r="U15" s="49"/>
      <c r="V15" s="49"/>
      <c r="W15" s="49"/>
      <c r="X15" s="51"/>
      <c r="Y15" s="30"/>
      <c r="Z15" s="27"/>
      <c r="AA15" s="31"/>
      <c r="AB15" s="31"/>
      <c r="AC15" s="31"/>
      <c r="AD15" s="32"/>
      <c r="AE15" s="33"/>
      <c r="AF15" s="360"/>
      <c r="AG15" s="70"/>
    </row>
    <row r="16" spans="1:33" ht="13.5" customHeight="1" thickBot="1" x14ac:dyDescent="0.3">
      <c r="A16" s="696"/>
      <c r="B16" s="699"/>
      <c r="C16" s="105" t="s">
        <v>24</v>
      </c>
      <c r="D16" s="8"/>
      <c r="E16" s="8"/>
      <c r="F16" s="9"/>
      <c r="G16" s="7"/>
      <c r="H16" s="8"/>
      <c r="I16" s="245"/>
      <c r="J16" s="246"/>
      <c r="K16" s="247" t="s">
        <v>58</v>
      </c>
      <c r="L16" s="248"/>
      <c r="M16" s="249"/>
      <c r="N16" s="250"/>
      <c r="O16" s="250"/>
      <c r="P16" s="250"/>
      <c r="Q16" s="251"/>
      <c r="R16" s="252"/>
      <c r="S16" s="253"/>
      <c r="T16" s="252" t="s">
        <v>58</v>
      </c>
      <c r="U16" s="45"/>
      <c r="V16" s="8"/>
      <c r="W16" s="8"/>
      <c r="X16" s="22"/>
      <c r="Y16" s="23"/>
      <c r="Z16" s="8"/>
      <c r="AA16" s="11"/>
      <c r="AB16" s="11"/>
      <c r="AC16" s="11"/>
      <c r="AD16" s="12"/>
      <c r="AE16" s="13"/>
      <c r="AF16" s="354"/>
      <c r="AG16" s="66"/>
    </row>
    <row r="17" spans="1:33" ht="13.5" customHeight="1" thickBot="1" x14ac:dyDescent="0.3">
      <c r="A17" s="696"/>
      <c r="B17" s="699"/>
      <c r="C17" s="105" t="s">
        <v>25</v>
      </c>
      <c r="D17" s="8"/>
      <c r="E17" s="8"/>
      <c r="F17" s="9"/>
      <c r="G17" s="7"/>
      <c r="H17" s="701" t="s">
        <v>3</v>
      </c>
      <c r="I17" s="702"/>
      <c r="J17" s="702"/>
      <c r="K17" s="702"/>
      <c r="L17" s="702"/>
      <c r="M17" s="702"/>
      <c r="N17" s="702"/>
      <c r="O17" s="703"/>
      <c r="P17" s="254" t="s">
        <v>59</v>
      </c>
      <c r="Q17" s="255"/>
      <c r="R17" s="256"/>
      <c r="S17" s="257"/>
      <c r="T17" s="255"/>
      <c r="U17" s="258" t="s">
        <v>59</v>
      </c>
      <c r="V17" s="704" t="s">
        <v>2</v>
      </c>
      <c r="W17" s="705"/>
      <c r="X17" s="705"/>
      <c r="Y17" s="705"/>
      <c r="Z17" s="705"/>
      <c r="AA17" s="705"/>
      <c r="AB17" s="705"/>
      <c r="AC17" s="706"/>
      <c r="AD17" s="12"/>
      <c r="AE17" s="13"/>
      <c r="AF17" s="354"/>
      <c r="AG17" s="66"/>
    </row>
    <row r="18" spans="1:33" ht="13.5" customHeight="1" thickBot="1" x14ac:dyDescent="0.3">
      <c r="A18" s="696"/>
      <c r="B18" s="699"/>
      <c r="C18" s="105" t="s">
        <v>129</v>
      </c>
      <c r="D18" s="8"/>
      <c r="E18" s="8"/>
      <c r="F18" s="9"/>
      <c r="G18" s="7"/>
      <c r="H18" s="8"/>
      <c r="I18" s="8"/>
      <c r="J18" s="79"/>
      <c r="K18" s="253" t="s">
        <v>135</v>
      </c>
      <c r="L18" s="252"/>
      <c r="M18" s="259"/>
      <c r="N18" s="260"/>
      <c r="O18" s="260"/>
      <c r="P18" s="260"/>
      <c r="Q18" s="260"/>
      <c r="R18" s="261"/>
      <c r="S18" s="253"/>
      <c r="T18" s="262"/>
      <c r="U18" s="262"/>
      <c r="V18" s="262"/>
      <c r="W18" s="262"/>
      <c r="X18" s="263" t="s">
        <v>135</v>
      </c>
      <c r="Y18" s="264"/>
      <c r="Z18" s="265"/>
      <c r="AA18" s="266"/>
      <c r="AB18" s="267"/>
      <c r="AC18" s="267"/>
      <c r="AD18" s="268"/>
      <c r="AE18" s="13"/>
      <c r="AF18" s="354"/>
      <c r="AG18" s="66"/>
    </row>
    <row r="19" spans="1:33" ht="13.5" customHeight="1" thickBot="1" x14ac:dyDescent="0.3">
      <c r="A19" s="696"/>
      <c r="B19" s="699"/>
      <c r="C19" s="105" t="s">
        <v>130</v>
      </c>
      <c r="D19" s="8"/>
      <c r="E19" s="8"/>
      <c r="F19" s="9"/>
      <c r="G19" s="7"/>
      <c r="H19" s="8"/>
      <c r="I19" s="8"/>
      <c r="J19" s="8"/>
      <c r="K19" s="245"/>
      <c r="L19" s="269"/>
      <c r="M19" s="270"/>
      <c r="N19" s="271" t="s">
        <v>136</v>
      </c>
      <c r="O19" s="272"/>
      <c r="P19" s="273"/>
      <c r="Q19" s="273"/>
      <c r="R19" s="274"/>
      <c r="S19" s="275"/>
      <c r="T19" s="273"/>
      <c r="U19" s="273"/>
      <c r="V19" s="272"/>
      <c r="W19" s="272"/>
      <c r="X19" s="276"/>
      <c r="Y19" s="277"/>
      <c r="Z19" s="278"/>
      <c r="AA19" s="279" t="s">
        <v>136</v>
      </c>
      <c r="AB19" s="280"/>
      <c r="AC19" s="267"/>
      <c r="AD19" s="268"/>
      <c r="AE19" s="13"/>
      <c r="AF19" s="354"/>
      <c r="AG19" s="66"/>
    </row>
    <row r="20" spans="1:33" ht="13.5" customHeight="1" thickBot="1" x14ac:dyDescent="0.3">
      <c r="A20" s="696"/>
      <c r="B20" s="699"/>
      <c r="C20" s="105" t="s">
        <v>131</v>
      </c>
      <c r="D20" s="8"/>
      <c r="E20" s="8"/>
      <c r="F20" s="9"/>
      <c r="G20" s="7"/>
      <c r="H20" s="8"/>
      <c r="I20" s="8"/>
      <c r="J20" s="8"/>
      <c r="K20" s="281"/>
      <c r="L20" s="282"/>
      <c r="M20" s="283"/>
      <c r="N20" s="253" t="s">
        <v>137</v>
      </c>
      <c r="O20" s="262"/>
      <c r="P20" s="260"/>
      <c r="Q20" s="260"/>
      <c r="R20" s="261"/>
      <c r="S20" s="284"/>
      <c r="T20" s="260"/>
      <c r="U20" s="260"/>
      <c r="V20" s="262"/>
      <c r="W20" s="262"/>
      <c r="X20" s="263"/>
      <c r="Y20" s="285"/>
      <c r="Z20" s="262"/>
      <c r="AA20" s="262"/>
      <c r="AB20" s="252" t="s">
        <v>137</v>
      </c>
      <c r="AC20" s="280"/>
      <c r="AD20" s="286"/>
      <c r="AE20" s="13"/>
      <c r="AF20" s="354"/>
      <c r="AG20" s="66"/>
    </row>
    <row r="21" spans="1:33" ht="13.5" customHeight="1" thickBot="1" x14ac:dyDescent="0.3">
      <c r="A21" s="696"/>
      <c r="B21" s="700"/>
      <c r="C21" s="105" t="s">
        <v>132</v>
      </c>
      <c r="D21" s="8"/>
      <c r="E21" s="8"/>
      <c r="F21" s="9"/>
      <c r="G21" s="7"/>
      <c r="H21" s="8"/>
      <c r="I21" s="8"/>
      <c r="J21" s="8"/>
      <c r="K21" s="287"/>
      <c r="L21" s="288" t="s">
        <v>138</v>
      </c>
      <c r="M21" s="289"/>
      <c r="N21" s="260"/>
      <c r="O21" s="260"/>
      <c r="P21" s="260"/>
      <c r="Q21" s="260"/>
      <c r="R21" s="261"/>
      <c r="S21" s="284"/>
      <c r="T21" s="260"/>
      <c r="U21" s="260"/>
      <c r="V21" s="260"/>
      <c r="W21" s="262"/>
      <c r="X21" s="263"/>
      <c r="Y21" s="285"/>
      <c r="Z21" s="262"/>
      <c r="AA21" s="262"/>
      <c r="AB21" s="262"/>
      <c r="AC21" s="262"/>
      <c r="AD21" s="252" t="s">
        <v>138</v>
      </c>
      <c r="AE21" s="13"/>
      <c r="AF21" s="354"/>
      <c r="AG21" s="66"/>
    </row>
    <row r="22" spans="1:33" ht="13.5" customHeight="1" thickBot="1" x14ac:dyDescent="0.3">
      <c r="A22" s="696"/>
      <c r="B22" s="707" t="s">
        <v>80</v>
      </c>
      <c r="C22" s="113" t="s">
        <v>82</v>
      </c>
      <c r="D22" s="2"/>
      <c r="E22" s="2"/>
      <c r="F22" s="3"/>
      <c r="G22" s="290" t="s">
        <v>65</v>
      </c>
      <c r="H22" s="291"/>
      <c r="I22" s="291"/>
      <c r="J22" s="291"/>
      <c r="K22" s="292"/>
      <c r="L22" s="293"/>
      <c r="M22" s="294"/>
      <c r="N22" s="292"/>
      <c r="O22" s="291"/>
      <c r="P22" s="291"/>
      <c r="Q22" s="291"/>
      <c r="R22" s="258" t="s">
        <v>65</v>
      </c>
      <c r="S22" s="295"/>
      <c r="T22" s="296"/>
      <c r="U22" s="2"/>
      <c r="V22" s="2"/>
      <c r="W22" s="2"/>
      <c r="X22" s="20"/>
      <c r="Y22" s="21"/>
      <c r="Z22" s="2"/>
      <c r="AA22" s="4"/>
      <c r="AB22" s="4"/>
      <c r="AC22" s="4"/>
      <c r="AD22" s="5"/>
      <c r="AE22" s="6"/>
      <c r="AF22" s="356"/>
      <c r="AG22" s="68"/>
    </row>
    <row r="23" spans="1:33" ht="13.5" customHeight="1" thickBot="1" x14ac:dyDescent="0.3">
      <c r="A23" s="696"/>
      <c r="B23" s="699"/>
      <c r="C23" s="105" t="s">
        <v>81</v>
      </c>
      <c r="D23" s="8"/>
      <c r="E23" s="8"/>
      <c r="F23" s="9"/>
      <c r="G23" s="290" t="s">
        <v>66</v>
      </c>
      <c r="H23" s="291"/>
      <c r="I23" s="291"/>
      <c r="J23" s="291"/>
      <c r="K23" s="292"/>
      <c r="L23" s="293"/>
      <c r="M23" s="294"/>
      <c r="N23" s="292"/>
      <c r="O23" s="291"/>
      <c r="P23" s="291"/>
      <c r="Q23" s="291"/>
      <c r="R23" s="258" t="s">
        <v>66</v>
      </c>
      <c r="S23" s="297"/>
      <c r="T23" s="298"/>
      <c r="U23" s="8"/>
      <c r="V23" s="8"/>
      <c r="W23" s="8"/>
      <c r="X23" s="22"/>
      <c r="Y23" s="23"/>
      <c r="Z23" s="8"/>
      <c r="AA23" s="11"/>
      <c r="AB23" s="11"/>
      <c r="AC23" s="11"/>
      <c r="AD23" s="12"/>
      <c r="AE23" s="13"/>
      <c r="AF23" s="354"/>
      <c r="AG23" s="66"/>
    </row>
    <row r="24" spans="1:33" ht="13.5" customHeight="1" thickBot="1" x14ac:dyDescent="0.3">
      <c r="A24" s="696"/>
      <c r="B24" s="699"/>
      <c r="C24" s="105" t="s">
        <v>83</v>
      </c>
      <c r="D24" s="8"/>
      <c r="E24" s="8"/>
      <c r="F24" s="9"/>
      <c r="G24" s="290" t="s">
        <v>67</v>
      </c>
      <c r="H24" s="291"/>
      <c r="I24" s="291"/>
      <c r="J24" s="291"/>
      <c r="K24" s="292"/>
      <c r="L24" s="293"/>
      <c r="M24" s="294"/>
      <c r="N24" s="292"/>
      <c r="O24" s="291"/>
      <c r="P24" s="291"/>
      <c r="Q24" s="291"/>
      <c r="R24" s="258" t="s">
        <v>67</v>
      </c>
      <c r="S24" s="297"/>
      <c r="T24" s="298"/>
      <c r="U24" s="8"/>
      <c r="V24" s="8"/>
      <c r="W24" s="8"/>
      <c r="X24" s="22"/>
      <c r="Y24" s="23"/>
      <c r="Z24" s="8"/>
      <c r="AA24" s="11"/>
      <c r="AB24" s="11"/>
      <c r="AC24" s="11"/>
      <c r="AD24" s="12"/>
      <c r="AE24" s="13"/>
      <c r="AF24" s="354"/>
      <c r="AG24" s="66"/>
    </row>
    <row r="25" spans="1:33" ht="13.5" customHeight="1" thickBot="1" x14ac:dyDescent="0.3">
      <c r="A25" s="696"/>
      <c r="B25" s="699"/>
      <c r="C25" s="114" t="s">
        <v>29</v>
      </c>
      <c r="D25" s="35"/>
      <c r="E25" s="35"/>
      <c r="F25" s="36"/>
      <c r="G25" s="299"/>
      <c r="H25" s="300"/>
      <c r="I25" s="290" t="s">
        <v>68</v>
      </c>
      <c r="J25" s="291"/>
      <c r="K25" s="292"/>
      <c r="L25" s="293"/>
      <c r="M25" s="294"/>
      <c r="N25" s="292"/>
      <c r="O25" s="291"/>
      <c r="P25" s="258" t="s">
        <v>68</v>
      </c>
      <c r="Q25" s="301"/>
      <c r="R25" s="302"/>
      <c r="S25" s="303"/>
      <c r="T25" s="304"/>
      <c r="U25" s="35"/>
      <c r="V25" s="35"/>
      <c r="W25" s="35"/>
      <c r="X25" s="37"/>
      <c r="Y25" s="38"/>
      <c r="Z25" s="35"/>
      <c r="AA25" s="39"/>
      <c r="AB25" s="39"/>
      <c r="AC25" s="39"/>
      <c r="AD25" s="40"/>
      <c r="AE25" s="41"/>
      <c r="AF25" s="357"/>
      <c r="AG25" s="71"/>
    </row>
    <row r="26" spans="1:33" ht="13.5" customHeight="1" thickBot="1" x14ac:dyDescent="0.3">
      <c r="A26" s="696"/>
      <c r="B26" s="700"/>
      <c r="C26" s="107" t="s">
        <v>84</v>
      </c>
      <c r="D26" s="15"/>
      <c r="E26" s="15"/>
      <c r="F26" s="16"/>
      <c r="G26" s="305"/>
      <c r="H26" s="306"/>
      <c r="I26" s="290" t="s">
        <v>69</v>
      </c>
      <c r="J26" s="291"/>
      <c r="K26" s="291"/>
      <c r="L26" s="258"/>
      <c r="M26" s="294"/>
      <c r="N26" s="292"/>
      <c r="O26" s="292"/>
      <c r="P26" s="292"/>
      <c r="Q26" s="291"/>
      <c r="R26" s="258"/>
      <c r="S26" s="290"/>
      <c r="T26" s="258" t="s">
        <v>69</v>
      </c>
      <c r="U26" s="43"/>
      <c r="V26" s="15"/>
      <c r="W26" s="15"/>
      <c r="X26" s="24"/>
      <c r="Y26" s="25"/>
      <c r="Z26" s="15"/>
      <c r="AA26" s="17"/>
      <c r="AB26" s="17"/>
      <c r="AC26" s="17"/>
      <c r="AD26" s="18"/>
      <c r="AE26" s="19"/>
      <c r="AF26" s="355"/>
      <c r="AG26" s="67"/>
    </row>
    <row r="27" spans="1:33" ht="13.5" customHeight="1" thickBot="1" x14ac:dyDescent="0.3">
      <c r="A27" s="696"/>
      <c r="B27" s="707" t="s">
        <v>7</v>
      </c>
      <c r="C27" s="116" t="s">
        <v>30</v>
      </c>
      <c r="D27" s="27"/>
      <c r="E27" s="27"/>
      <c r="F27" s="28"/>
      <c r="G27" s="26"/>
      <c r="H27" s="82"/>
      <c r="I27" s="253" t="s">
        <v>70</v>
      </c>
      <c r="J27" s="278"/>
      <c r="K27" s="314"/>
      <c r="L27" s="315"/>
      <c r="M27" s="316"/>
      <c r="N27" s="314"/>
      <c r="O27" s="278"/>
      <c r="P27" s="279" t="s">
        <v>70</v>
      </c>
      <c r="Q27" s="317"/>
      <c r="R27" s="269"/>
      <c r="S27" s="318"/>
      <c r="T27" s="245"/>
      <c r="U27" s="245"/>
      <c r="V27" s="245"/>
      <c r="W27" s="27"/>
      <c r="X27" s="29"/>
      <c r="Y27" s="30"/>
      <c r="Z27" s="27"/>
      <c r="AA27" s="31"/>
      <c r="AB27" s="31"/>
      <c r="AC27" s="31"/>
      <c r="AD27" s="32"/>
      <c r="AE27" s="33"/>
      <c r="AF27" s="360"/>
      <c r="AG27" s="70"/>
    </row>
    <row r="28" spans="1:33" ht="13.5" customHeight="1" thickBot="1" x14ac:dyDescent="0.3">
      <c r="A28" s="696"/>
      <c r="B28" s="699"/>
      <c r="C28" s="105" t="s">
        <v>31</v>
      </c>
      <c r="D28" s="8"/>
      <c r="E28" s="8"/>
      <c r="F28" s="9"/>
      <c r="G28" s="7"/>
      <c r="H28" s="8"/>
      <c r="I28" s="246"/>
      <c r="J28" s="253" t="s">
        <v>71</v>
      </c>
      <c r="K28" s="278"/>
      <c r="L28" s="315"/>
      <c r="M28" s="316"/>
      <c r="N28" s="314"/>
      <c r="O28" s="314"/>
      <c r="P28" s="278"/>
      <c r="Q28" s="279" t="s">
        <v>71</v>
      </c>
      <c r="R28" s="319"/>
      <c r="S28" s="320"/>
      <c r="T28" s="265"/>
      <c r="U28" s="281"/>
      <c r="V28" s="281"/>
      <c r="W28" s="8"/>
      <c r="X28" s="22"/>
      <c r="Y28" s="23"/>
      <c r="Z28" s="8"/>
      <c r="AA28" s="11"/>
      <c r="AB28" s="11"/>
      <c r="AC28" s="11"/>
      <c r="AD28" s="12"/>
      <c r="AE28" s="13"/>
      <c r="AF28" s="354"/>
      <c r="AG28" s="66"/>
    </row>
    <row r="29" spans="1:33" ht="13.5" customHeight="1" thickBot="1" x14ac:dyDescent="0.3">
      <c r="A29" s="696"/>
      <c r="B29" s="699"/>
      <c r="C29" s="105" t="s">
        <v>32</v>
      </c>
      <c r="D29" s="8"/>
      <c r="E29" s="8"/>
      <c r="F29" s="9"/>
      <c r="G29" s="7"/>
      <c r="H29" s="8"/>
      <c r="I29" s="281"/>
      <c r="J29" s="246"/>
      <c r="K29" s="253" t="s">
        <v>72</v>
      </c>
      <c r="L29" s="252"/>
      <c r="M29" s="316"/>
      <c r="N29" s="314"/>
      <c r="O29" s="314"/>
      <c r="P29" s="314"/>
      <c r="Q29" s="278"/>
      <c r="R29" s="279"/>
      <c r="S29" s="321"/>
      <c r="T29" s="279" t="s">
        <v>72</v>
      </c>
      <c r="U29" s="280"/>
      <c r="V29" s="265"/>
      <c r="W29" s="8"/>
      <c r="X29" s="22"/>
      <c r="Y29" s="23"/>
      <c r="Z29" s="8"/>
      <c r="AA29" s="11"/>
      <c r="AB29" s="11"/>
      <c r="AC29" s="11"/>
      <c r="AD29" s="12"/>
      <c r="AE29" s="13"/>
      <c r="AF29" s="354"/>
      <c r="AG29" s="66"/>
    </row>
    <row r="30" spans="1:33" ht="13.5" customHeight="1" thickBot="1" x14ac:dyDescent="0.3">
      <c r="A30" s="696"/>
      <c r="B30" s="699"/>
      <c r="C30" s="105" t="s">
        <v>33</v>
      </c>
      <c r="D30" s="8"/>
      <c r="E30" s="8"/>
      <c r="F30" s="9"/>
      <c r="G30" s="7"/>
      <c r="H30" s="8"/>
      <c r="I30" s="281"/>
      <c r="J30" s="281"/>
      <c r="K30" s="245"/>
      <c r="L30" s="269"/>
      <c r="M30" s="290" t="s">
        <v>73</v>
      </c>
      <c r="N30" s="291"/>
      <c r="O30" s="292"/>
      <c r="P30" s="292"/>
      <c r="Q30" s="292"/>
      <c r="R30" s="293"/>
      <c r="S30" s="290"/>
      <c r="T30" s="291"/>
      <c r="U30" s="291"/>
      <c r="V30" s="252" t="s">
        <v>73</v>
      </c>
      <c r="W30" s="10"/>
      <c r="X30" s="22"/>
      <c r="Y30" s="23"/>
      <c r="Z30" s="8"/>
      <c r="AA30" s="11"/>
      <c r="AB30" s="11"/>
      <c r="AC30" s="11"/>
      <c r="AD30" s="12"/>
      <c r="AE30" s="13"/>
      <c r="AF30" s="354"/>
      <c r="AG30" s="66"/>
    </row>
    <row r="31" spans="1:33" ht="13.5" customHeight="1" thickBot="1" x14ac:dyDescent="0.3">
      <c r="A31" s="696"/>
      <c r="B31" s="699"/>
      <c r="C31" s="106" t="s">
        <v>34</v>
      </c>
      <c r="D31" s="35"/>
      <c r="E31" s="709" t="s">
        <v>3</v>
      </c>
      <c r="F31" s="705"/>
      <c r="G31" s="705"/>
      <c r="H31" s="705"/>
      <c r="I31" s="705"/>
      <c r="J31" s="705"/>
      <c r="K31" s="705"/>
      <c r="L31" s="710"/>
      <c r="M31" s="313" t="s">
        <v>74</v>
      </c>
      <c r="N31" s="307"/>
      <c r="O31" s="308"/>
      <c r="P31" s="308"/>
      <c r="Q31" s="308"/>
      <c r="R31" s="309"/>
      <c r="S31" s="313"/>
      <c r="T31" s="307"/>
      <c r="U31" s="307"/>
      <c r="V31" s="279" t="s">
        <v>74</v>
      </c>
      <c r="W31" s="711" t="s">
        <v>2</v>
      </c>
      <c r="X31" s="712"/>
      <c r="Y31" s="712"/>
      <c r="Z31" s="712"/>
      <c r="AA31" s="712"/>
      <c r="AB31" s="712"/>
      <c r="AC31" s="712"/>
      <c r="AD31" s="713"/>
      <c r="AE31" s="41"/>
      <c r="AF31" s="357"/>
      <c r="AG31" s="71"/>
    </row>
    <row r="32" spans="1:33" ht="13.5" customHeight="1" thickBot="1" x14ac:dyDescent="0.3">
      <c r="A32" s="697"/>
      <c r="B32" s="708"/>
      <c r="C32" s="108" t="s">
        <v>35</v>
      </c>
      <c r="D32" s="57"/>
      <c r="E32" s="57"/>
      <c r="F32" s="58"/>
      <c r="G32" s="56"/>
      <c r="H32" s="57"/>
      <c r="I32" s="57"/>
      <c r="J32" s="118"/>
      <c r="K32" s="327" t="s">
        <v>75</v>
      </c>
      <c r="L32" s="119"/>
      <c r="M32" s="322"/>
      <c r="N32" s="323"/>
      <c r="O32" s="324"/>
      <c r="P32" s="324"/>
      <c r="Q32" s="324"/>
      <c r="R32" s="325"/>
      <c r="S32" s="326"/>
      <c r="T32" s="323"/>
      <c r="U32" s="323"/>
      <c r="V32" s="497" t="s">
        <v>75</v>
      </c>
      <c r="W32" s="59"/>
      <c r="X32" s="60"/>
      <c r="Y32" s="61"/>
      <c r="Z32" s="57"/>
      <c r="AA32" s="62"/>
      <c r="AB32" s="62"/>
      <c r="AC32" s="62"/>
      <c r="AD32" s="63"/>
      <c r="AE32" s="64"/>
      <c r="AF32" s="359"/>
      <c r="AG32" s="69"/>
    </row>
    <row r="33" spans="1:33" ht="13.5" customHeight="1" thickTop="1" thickBot="1" x14ac:dyDescent="0.3">
      <c r="A33" s="684" t="s">
        <v>5</v>
      </c>
      <c r="B33" s="687" t="s">
        <v>6</v>
      </c>
      <c r="C33" s="109" t="s">
        <v>36</v>
      </c>
      <c r="D33" s="49"/>
      <c r="E33" s="49"/>
      <c r="F33" s="50"/>
      <c r="G33" s="48"/>
      <c r="H33" s="49"/>
      <c r="I33" s="49"/>
      <c r="J33" s="80"/>
      <c r="K33" s="328" t="s">
        <v>76</v>
      </c>
      <c r="L33" s="329"/>
      <c r="M33" s="330"/>
      <c r="N33" s="331"/>
      <c r="O33" s="331"/>
      <c r="P33" s="331"/>
      <c r="Q33" s="331"/>
      <c r="R33" s="332"/>
      <c r="S33" s="328"/>
      <c r="T33" s="333"/>
      <c r="U33" s="333"/>
      <c r="V33" s="333"/>
      <c r="W33" s="329" t="s">
        <v>76</v>
      </c>
      <c r="X33" s="81"/>
      <c r="Y33" s="52"/>
      <c r="Z33" s="49"/>
      <c r="AA33" s="53"/>
      <c r="AB33" s="53"/>
      <c r="AC33" s="53"/>
      <c r="AD33" s="54"/>
      <c r="AE33" s="55"/>
      <c r="AF33" s="353"/>
      <c r="AG33" s="65"/>
    </row>
    <row r="34" spans="1:33" ht="13.5" customHeight="1" thickBot="1" x14ac:dyDescent="0.3">
      <c r="A34" s="685"/>
      <c r="B34" s="688"/>
      <c r="C34" s="110" t="s">
        <v>37</v>
      </c>
      <c r="D34" s="15"/>
      <c r="E34" s="15"/>
      <c r="F34" s="16"/>
      <c r="G34" s="14"/>
      <c r="H34" s="15"/>
      <c r="I34" s="15"/>
      <c r="J34" s="15"/>
      <c r="K34" s="334"/>
      <c r="L34" s="335" t="s">
        <v>77</v>
      </c>
      <c r="M34" s="336"/>
      <c r="N34" s="337"/>
      <c r="O34" s="337"/>
      <c r="P34" s="337"/>
      <c r="Q34" s="337"/>
      <c r="R34" s="338"/>
      <c r="S34" s="339"/>
      <c r="T34" s="340"/>
      <c r="U34" s="340"/>
      <c r="V34" s="338" t="s">
        <v>77</v>
      </c>
      <c r="W34" s="341"/>
      <c r="X34" s="24"/>
      <c r="Y34" s="25"/>
      <c r="Z34" s="15"/>
      <c r="AA34" s="17"/>
      <c r="AB34" s="17"/>
      <c r="AC34" s="17"/>
      <c r="AD34" s="18"/>
      <c r="AE34" s="19"/>
      <c r="AF34" s="355"/>
      <c r="AG34" s="67"/>
    </row>
    <row r="35" spans="1:33" ht="13.5" customHeight="1" thickTop="1" thickBot="1" x14ac:dyDescent="0.3">
      <c r="A35" s="685"/>
      <c r="B35" s="689" t="s">
        <v>7</v>
      </c>
      <c r="C35" s="111" t="s">
        <v>133</v>
      </c>
      <c r="D35" s="27"/>
      <c r="E35" s="27"/>
      <c r="F35" s="28"/>
      <c r="G35" s="26"/>
      <c r="H35" s="27"/>
      <c r="I35" s="27"/>
      <c r="J35" s="82"/>
      <c r="K35" s="339" t="s">
        <v>139</v>
      </c>
      <c r="L35" s="338"/>
      <c r="M35" s="342"/>
      <c r="N35" s="337"/>
      <c r="O35" s="337"/>
      <c r="P35" s="337"/>
      <c r="Q35" s="340"/>
      <c r="R35" s="338"/>
      <c r="S35" s="339"/>
      <c r="T35" s="338" t="s">
        <v>139</v>
      </c>
      <c r="U35" s="343"/>
      <c r="V35" s="245"/>
      <c r="W35" s="245"/>
      <c r="X35" s="82"/>
      <c r="Y35" s="692" t="s">
        <v>14</v>
      </c>
      <c r="Z35" s="693"/>
      <c r="AA35" s="693"/>
      <c r="AB35" s="693"/>
      <c r="AC35" s="693"/>
      <c r="AD35" s="693"/>
      <c r="AE35" s="693"/>
      <c r="AF35" s="693"/>
      <c r="AG35" s="694"/>
    </row>
    <row r="36" spans="1:33" ht="13.5" customHeight="1" thickBot="1" x14ac:dyDescent="0.3">
      <c r="A36" s="685"/>
      <c r="B36" s="690"/>
      <c r="C36" s="112" t="s">
        <v>31</v>
      </c>
      <c r="D36" s="8"/>
      <c r="E36" s="8"/>
      <c r="F36" s="9"/>
      <c r="G36" s="7"/>
      <c r="H36" s="8"/>
      <c r="I36" s="8"/>
      <c r="J36" s="79"/>
      <c r="K36" s="339" t="s">
        <v>71</v>
      </c>
      <c r="L36" s="338"/>
      <c r="M36" s="342"/>
      <c r="N36" s="337"/>
      <c r="O36" s="337"/>
      <c r="P36" s="337"/>
      <c r="Q36" s="340"/>
      <c r="R36" s="338"/>
      <c r="S36" s="339"/>
      <c r="T36" s="338" t="s">
        <v>71</v>
      </c>
      <c r="U36" s="344"/>
      <c r="V36" s="281"/>
      <c r="W36" s="281"/>
      <c r="X36" s="79"/>
      <c r="Y36" s="496"/>
      <c r="Z36" s="130"/>
      <c r="AA36" s="203"/>
      <c r="AB36" s="611" t="s">
        <v>12</v>
      </c>
      <c r="AC36" s="46" t="s">
        <v>13</v>
      </c>
      <c r="AD36" s="46"/>
      <c r="AE36" s="46"/>
      <c r="AF36" s="46"/>
      <c r="AG36" s="136"/>
    </row>
    <row r="37" spans="1:33" ht="13.5" customHeight="1" thickBot="1" x14ac:dyDescent="0.3">
      <c r="A37" s="686"/>
      <c r="B37" s="691"/>
      <c r="C37" s="120" t="s">
        <v>39</v>
      </c>
      <c r="D37" s="57"/>
      <c r="E37" s="57"/>
      <c r="F37" s="58"/>
      <c r="G37" s="56"/>
      <c r="H37" s="57"/>
      <c r="I37" s="57"/>
      <c r="J37" s="118"/>
      <c r="K37" s="345" t="s">
        <v>79</v>
      </c>
      <c r="L37" s="346"/>
      <c r="M37" s="347"/>
      <c r="N37" s="348"/>
      <c r="O37" s="348"/>
      <c r="P37" s="348"/>
      <c r="Q37" s="349"/>
      <c r="R37" s="346"/>
      <c r="S37" s="345"/>
      <c r="T37" s="346" t="s">
        <v>79</v>
      </c>
      <c r="U37" s="350"/>
      <c r="V37" s="351"/>
      <c r="W37" s="351"/>
      <c r="X37" s="118"/>
      <c r="Y37" s="134"/>
      <c r="Z37" s="135"/>
      <c r="AA37" s="204"/>
      <c r="AB37" s="131" t="s">
        <v>12</v>
      </c>
      <c r="AC37" s="132" t="s">
        <v>11</v>
      </c>
      <c r="AD37" s="132"/>
      <c r="AE37" s="132"/>
      <c r="AF37" s="132"/>
      <c r="AG37" s="137"/>
    </row>
    <row r="38" spans="1:33" ht="13.5" thickTop="1" x14ac:dyDescent="0.25"/>
  </sheetData>
  <mergeCells count="57">
    <mergeCell ref="A33:A37"/>
    <mergeCell ref="B33:B34"/>
    <mergeCell ref="B35:B37"/>
    <mergeCell ref="Y35:AG35"/>
    <mergeCell ref="A15:A32"/>
    <mergeCell ref="B15:B21"/>
    <mergeCell ref="H17:O17"/>
    <mergeCell ref="V17:AC17"/>
    <mergeCell ref="B22:B26"/>
    <mergeCell ref="B27:B32"/>
    <mergeCell ref="E31:L31"/>
    <mergeCell ref="W31:AD31"/>
    <mergeCell ref="AF4:AG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T4:U4"/>
    <mergeCell ref="V4:W4"/>
    <mergeCell ref="W5:X5"/>
    <mergeCell ref="Y5:Z5"/>
    <mergeCell ref="AA5:AB5"/>
    <mergeCell ref="AC5:AD5"/>
    <mergeCell ref="J4:K4"/>
    <mergeCell ref="L4:M4"/>
    <mergeCell ref="X4:Y4"/>
    <mergeCell ref="Z4:AA4"/>
    <mergeCell ref="AB4:AC4"/>
    <mergeCell ref="N4:O4"/>
    <mergeCell ref="P4:Q4"/>
    <mergeCell ref="R4:S4"/>
    <mergeCell ref="A7:A14"/>
    <mergeCell ref="B7:B9"/>
    <mergeCell ref="B10:B11"/>
    <mergeCell ref="B12:B14"/>
    <mergeCell ref="AE5:AF5"/>
    <mergeCell ref="A1:AG1"/>
    <mergeCell ref="A2:AG2"/>
    <mergeCell ref="A3:C6"/>
    <mergeCell ref="F3:G3"/>
    <mergeCell ref="I3:J3"/>
    <mergeCell ref="L3:M3"/>
    <mergeCell ref="O3:P3"/>
    <mergeCell ref="R3:S3"/>
    <mergeCell ref="U3:V3"/>
    <mergeCell ref="X3:Y3"/>
    <mergeCell ref="D4:D6"/>
    <mergeCell ref="F4:G4"/>
    <mergeCell ref="H4:I4"/>
    <mergeCell ref="AD4:AE4"/>
    <mergeCell ref="AA3:AB3"/>
    <mergeCell ref="AD3:AE3"/>
  </mergeCells>
  <pageMargins left="0.5" right="0.5" top="0.75" bottom="0.75" header="0.3" footer="0.3"/>
  <pageSetup orientation="landscape" r:id="rId1"/>
  <headerFoot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6"/>
  <sheetViews>
    <sheetView zoomScaleNormal="100" workbookViewId="0">
      <selection activeCell="X21" sqref="X21"/>
    </sheetView>
  </sheetViews>
  <sheetFormatPr defaultColWidth="1.7109375" defaultRowHeight="12.75" x14ac:dyDescent="0.25"/>
  <cols>
    <col min="1" max="2" width="3.85546875" style="47" customWidth="1"/>
    <col min="3" max="3" width="23.7109375" style="615" customWidth="1"/>
    <col min="4" max="33" width="3.140625" style="202" customWidth="1"/>
    <col min="34" max="16384" width="1.7109375" style="202"/>
  </cols>
  <sheetData>
    <row r="1" spans="1:33" ht="18" customHeight="1" thickTop="1" x14ac:dyDescent="0.25">
      <c r="A1" s="640" t="s">
        <v>140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2"/>
    </row>
    <row r="2" spans="1:33" ht="13.15" customHeight="1" thickBot="1" x14ac:dyDescent="0.3">
      <c r="A2" s="643" t="s">
        <v>141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5"/>
      <c r="U2" s="645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6"/>
    </row>
    <row r="3" spans="1:33" ht="23.25" customHeight="1" thickTop="1" thickBot="1" x14ac:dyDescent="0.3">
      <c r="A3" s="647" t="s">
        <v>142</v>
      </c>
      <c r="B3" s="648"/>
      <c r="C3" s="649"/>
      <c r="D3" s="121" t="s">
        <v>1</v>
      </c>
      <c r="E3" s="714" t="s">
        <v>42</v>
      </c>
      <c r="F3" s="714"/>
      <c r="G3" s="122"/>
      <c r="H3" s="714" t="s">
        <v>43</v>
      </c>
      <c r="I3" s="714"/>
      <c r="J3" s="122"/>
      <c r="K3" s="714" t="s">
        <v>44</v>
      </c>
      <c r="L3" s="714"/>
      <c r="M3" s="122"/>
      <c r="N3" s="714" t="s">
        <v>45</v>
      </c>
      <c r="O3" s="714"/>
      <c r="P3" s="122"/>
      <c r="Q3" s="714" t="s">
        <v>46</v>
      </c>
      <c r="R3" s="714"/>
      <c r="S3" s="122"/>
      <c r="T3" s="718" t="s">
        <v>108</v>
      </c>
      <c r="U3" s="719"/>
      <c r="V3" s="122"/>
      <c r="W3" s="714" t="s">
        <v>47</v>
      </c>
      <c r="X3" s="714"/>
      <c r="Y3" s="122"/>
      <c r="Z3" s="714" t="s">
        <v>48</v>
      </c>
      <c r="AA3" s="714"/>
      <c r="AB3" s="122"/>
      <c r="AC3" s="714" t="s">
        <v>85</v>
      </c>
      <c r="AD3" s="714"/>
      <c r="AE3" s="612"/>
      <c r="AF3" s="714" t="s">
        <v>88</v>
      </c>
      <c r="AG3" s="721"/>
    </row>
    <row r="4" spans="1:33" ht="17.25" customHeight="1" thickBot="1" x14ac:dyDescent="0.3">
      <c r="A4" s="650"/>
      <c r="B4" s="651"/>
      <c r="C4" s="652"/>
      <c r="D4" s="659" t="s">
        <v>0</v>
      </c>
      <c r="E4" s="623"/>
      <c r="F4" s="720">
        <f t="shared" ref="F4" si="0">G5-5</f>
        <v>43505</v>
      </c>
      <c r="G4" s="720"/>
      <c r="H4" s="720">
        <f t="shared" ref="H4" si="1">I5-5</f>
        <v>43515</v>
      </c>
      <c r="I4" s="720"/>
      <c r="J4" s="720">
        <f t="shared" ref="J4" si="2">K5-5</f>
        <v>43525</v>
      </c>
      <c r="K4" s="720"/>
      <c r="L4" s="720">
        <f t="shared" ref="L4" si="3">M5-5</f>
        <v>43535</v>
      </c>
      <c r="M4" s="720"/>
      <c r="N4" s="720">
        <f t="shared" ref="N4" si="4">O5-5</f>
        <v>43545</v>
      </c>
      <c r="O4" s="720"/>
      <c r="P4" s="720">
        <f t="shared" ref="P4" si="5">Q5-5</f>
        <v>43555</v>
      </c>
      <c r="Q4" s="720"/>
      <c r="R4" s="678">
        <f>S5-5</f>
        <v>43565</v>
      </c>
      <c r="S4" s="725"/>
      <c r="T4" s="673">
        <v>43575</v>
      </c>
      <c r="U4" s="674"/>
      <c r="V4" s="675">
        <f>U5+5</f>
        <v>43585</v>
      </c>
      <c r="W4" s="662"/>
      <c r="X4" s="726">
        <f t="shared" ref="X4" si="6">W5+5</f>
        <v>43595</v>
      </c>
      <c r="Y4" s="726"/>
      <c r="Z4" s="720">
        <f t="shared" ref="Z4" si="7">Y5+5</f>
        <v>43605</v>
      </c>
      <c r="AA4" s="720"/>
      <c r="AB4" s="720">
        <f t="shared" ref="AB4" si="8">AA5+5</f>
        <v>43615</v>
      </c>
      <c r="AC4" s="720"/>
      <c r="AD4" s="720">
        <f t="shared" ref="AD4:AF4" si="9">AC5+5</f>
        <v>43625</v>
      </c>
      <c r="AE4" s="720"/>
      <c r="AF4" s="661">
        <f t="shared" si="9"/>
        <v>43635</v>
      </c>
      <c r="AG4" s="723"/>
    </row>
    <row r="5" spans="1:33" ht="17.25" customHeight="1" x14ac:dyDescent="0.25">
      <c r="A5" s="650"/>
      <c r="B5" s="651"/>
      <c r="C5" s="652"/>
      <c r="D5" s="659"/>
      <c r="E5" s="724">
        <f t="shared" ref="E5" si="10">F4-5</f>
        <v>43500</v>
      </c>
      <c r="F5" s="722"/>
      <c r="G5" s="722">
        <f t="shared" ref="G5" si="11">H4-5</f>
        <v>43510</v>
      </c>
      <c r="H5" s="722"/>
      <c r="I5" s="722">
        <f t="shared" ref="I5" si="12">J4-5</f>
        <v>43520</v>
      </c>
      <c r="J5" s="722"/>
      <c r="K5" s="722">
        <f t="shared" ref="K5" si="13">L4-5</f>
        <v>43530</v>
      </c>
      <c r="L5" s="722"/>
      <c r="M5" s="722">
        <f t="shared" ref="M5" si="14">N4-5</f>
        <v>43540</v>
      </c>
      <c r="N5" s="722"/>
      <c r="O5" s="722">
        <f t="shared" ref="O5" si="15">P4-5</f>
        <v>43550</v>
      </c>
      <c r="P5" s="722"/>
      <c r="Q5" s="722">
        <f t="shared" ref="Q5" si="16">R4-5</f>
        <v>43560</v>
      </c>
      <c r="R5" s="722"/>
      <c r="S5" s="722">
        <f>T4-5</f>
        <v>43570</v>
      </c>
      <c r="T5" s="680"/>
      <c r="U5" s="682">
        <f>T4+5</f>
        <v>43580</v>
      </c>
      <c r="V5" s="727"/>
      <c r="W5" s="722">
        <f t="shared" ref="W5" si="17">V4+5</f>
        <v>43590</v>
      </c>
      <c r="X5" s="722"/>
      <c r="Y5" s="722">
        <f t="shared" ref="Y5" si="18">X4+5</f>
        <v>43600</v>
      </c>
      <c r="Z5" s="722"/>
      <c r="AA5" s="722">
        <f t="shared" ref="AA5" si="19">Z4+5</f>
        <v>43610</v>
      </c>
      <c r="AB5" s="722"/>
      <c r="AC5" s="722">
        <f t="shared" ref="AC5:AE5" si="20">AB4+5</f>
        <v>43620</v>
      </c>
      <c r="AD5" s="722"/>
      <c r="AE5" s="722">
        <f t="shared" si="20"/>
        <v>43630</v>
      </c>
      <c r="AF5" s="722"/>
      <c r="AG5" s="621"/>
    </row>
    <row r="6" spans="1:33" ht="5.25" customHeight="1" thickBot="1" x14ac:dyDescent="0.3">
      <c r="A6" s="653"/>
      <c r="B6" s="654"/>
      <c r="C6" s="655"/>
      <c r="D6" s="660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7"/>
      <c r="U6" s="364"/>
      <c r="V6" s="124"/>
      <c r="W6" s="124"/>
      <c r="X6" s="124"/>
      <c r="Y6" s="124"/>
      <c r="Z6" s="124"/>
      <c r="AA6" s="124"/>
      <c r="AB6" s="125"/>
      <c r="AC6" s="126"/>
      <c r="AD6" s="124"/>
      <c r="AE6" s="125"/>
      <c r="AF6" s="125"/>
      <c r="AG6" s="127"/>
    </row>
    <row r="7" spans="1:33" ht="13.5" customHeight="1" thickTop="1" thickBot="1" x14ac:dyDescent="0.3">
      <c r="A7" s="663" t="s">
        <v>10</v>
      </c>
      <c r="B7" s="666" t="s">
        <v>6</v>
      </c>
      <c r="C7" s="100" t="s">
        <v>15</v>
      </c>
      <c r="D7" s="74"/>
      <c r="E7" s="49"/>
      <c r="F7" s="49"/>
      <c r="G7" s="49"/>
      <c r="H7" s="80"/>
      <c r="I7" s="423"/>
      <c r="J7" s="407"/>
      <c r="K7" s="407"/>
      <c r="L7" s="407"/>
      <c r="M7" s="407"/>
      <c r="N7" s="417"/>
      <c r="O7" s="48"/>
      <c r="P7" s="49"/>
      <c r="Q7" s="49"/>
      <c r="R7" s="49"/>
      <c r="S7" s="49"/>
      <c r="T7" s="51"/>
      <c r="U7" s="73"/>
      <c r="V7" s="388"/>
      <c r="W7" s="388"/>
      <c r="X7" s="389"/>
      <c r="Y7" s="388"/>
      <c r="Z7" s="390"/>
      <c r="AA7" s="398" t="s">
        <v>49</v>
      </c>
      <c r="AB7" s="404"/>
      <c r="AC7" s="427"/>
      <c r="AD7" s="428"/>
      <c r="AE7" s="448"/>
      <c r="AF7" s="448"/>
      <c r="AG7" s="382" t="s">
        <v>87</v>
      </c>
    </row>
    <row r="8" spans="1:33" ht="13.5" customHeight="1" thickBot="1" x14ac:dyDescent="0.3">
      <c r="A8" s="664"/>
      <c r="B8" s="667"/>
      <c r="C8" s="101" t="s">
        <v>16</v>
      </c>
      <c r="D8" s="75"/>
      <c r="E8" s="8"/>
      <c r="F8" s="8"/>
      <c r="G8" s="8"/>
      <c r="H8" s="79"/>
      <c r="I8" s="415"/>
      <c r="J8" s="224"/>
      <c r="K8" s="224"/>
      <c r="L8" s="224"/>
      <c r="M8" s="224"/>
      <c r="N8" s="287"/>
      <c r="O8" s="7"/>
      <c r="P8" s="8"/>
      <c r="Q8" s="8"/>
      <c r="R8" s="8"/>
      <c r="S8" s="8"/>
      <c r="T8" s="22"/>
      <c r="U8" s="10"/>
      <c r="V8" s="281"/>
      <c r="W8" s="281"/>
      <c r="X8" s="344"/>
      <c r="Y8" s="281"/>
      <c r="Z8" s="391"/>
      <c r="AA8" s="401" t="s">
        <v>50</v>
      </c>
      <c r="AB8" s="400"/>
      <c r="AC8" s="403"/>
      <c r="AD8" s="402"/>
      <c r="AE8" s="438"/>
      <c r="AF8" s="438"/>
      <c r="AG8" s="383" t="s">
        <v>87</v>
      </c>
    </row>
    <row r="9" spans="1:33" ht="13.5" customHeight="1" thickBot="1" x14ac:dyDescent="0.3">
      <c r="A9" s="664"/>
      <c r="B9" s="668"/>
      <c r="C9" s="102" t="s">
        <v>17</v>
      </c>
      <c r="D9" s="76"/>
      <c r="E9" s="15"/>
      <c r="F9" s="15"/>
      <c r="G9" s="15"/>
      <c r="H9" s="117"/>
      <c r="I9" s="424"/>
      <c r="J9" s="409"/>
      <c r="K9" s="409"/>
      <c r="L9" s="409"/>
      <c r="M9" s="392"/>
      <c r="N9" s="418"/>
      <c r="O9" s="14"/>
      <c r="P9" s="15"/>
      <c r="Q9" s="15"/>
      <c r="R9" s="15"/>
      <c r="S9" s="15"/>
      <c r="T9" s="24"/>
      <c r="U9" s="43"/>
      <c r="V9" s="392"/>
      <c r="W9" s="392"/>
      <c r="X9" s="393"/>
      <c r="Y9" s="392"/>
      <c r="Z9" s="394"/>
      <c r="AA9" s="429" t="s">
        <v>51</v>
      </c>
      <c r="AB9" s="399"/>
      <c r="AC9" s="430"/>
      <c r="AD9" s="431"/>
      <c r="AE9" s="449"/>
      <c r="AF9" s="449"/>
      <c r="AG9" s="384" t="s">
        <v>87</v>
      </c>
    </row>
    <row r="10" spans="1:33" ht="13.5" customHeight="1" thickBot="1" x14ac:dyDescent="0.3">
      <c r="A10" s="664"/>
      <c r="B10" s="669" t="s">
        <v>8</v>
      </c>
      <c r="C10" s="103" t="s">
        <v>18</v>
      </c>
      <c r="D10" s="77"/>
      <c r="E10" s="27"/>
      <c r="F10" s="27"/>
      <c r="G10" s="27"/>
      <c r="H10" s="82"/>
      <c r="I10" s="425"/>
      <c r="J10" s="228"/>
      <c r="K10" s="245"/>
      <c r="L10" s="228"/>
      <c r="M10" s="228"/>
      <c r="N10" s="229"/>
      <c r="O10" s="26"/>
      <c r="P10" s="27"/>
      <c r="Q10" s="27"/>
      <c r="R10" s="27"/>
      <c r="S10" s="27"/>
      <c r="T10" s="29"/>
      <c r="U10" s="42"/>
      <c r="V10" s="432"/>
      <c r="W10" s="401" t="s">
        <v>52</v>
      </c>
      <c r="X10" s="433"/>
      <c r="Y10" s="434"/>
      <c r="Z10" s="435"/>
      <c r="AA10" s="436"/>
      <c r="AB10" s="434"/>
      <c r="AC10" s="437"/>
      <c r="AD10" s="438"/>
      <c r="AE10" s="438"/>
      <c r="AF10" s="438"/>
      <c r="AG10" s="385" t="s">
        <v>87</v>
      </c>
    </row>
    <row r="11" spans="1:33" ht="13.5" customHeight="1" thickBot="1" x14ac:dyDescent="0.3">
      <c r="A11" s="664"/>
      <c r="B11" s="668"/>
      <c r="C11" s="102" t="s">
        <v>19</v>
      </c>
      <c r="D11" s="76"/>
      <c r="E11" s="15"/>
      <c r="F11" s="15"/>
      <c r="G11" s="15"/>
      <c r="H11" s="117"/>
      <c r="I11" s="424"/>
      <c r="J11" s="409"/>
      <c r="K11" s="409"/>
      <c r="L11" s="409"/>
      <c r="M11" s="409"/>
      <c r="N11" s="414"/>
      <c r="O11" s="14"/>
      <c r="P11" s="15"/>
      <c r="Q11" s="15"/>
      <c r="R11" s="15"/>
      <c r="S11" s="15"/>
      <c r="T11" s="24"/>
      <c r="U11" s="43"/>
      <c r="V11" s="392"/>
      <c r="W11" s="334"/>
      <c r="X11" s="401" t="s">
        <v>53</v>
      </c>
      <c r="Y11" s="400"/>
      <c r="Z11" s="435"/>
      <c r="AA11" s="436"/>
      <c r="AB11" s="434"/>
      <c r="AC11" s="437"/>
      <c r="AD11" s="438"/>
      <c r="AE11" s="438"/>
      <c r="AF11" s="438"/>
      <c r="AG11" s="386" t="s">
        <v>87</v>
      </c>
    </row>
    <row r="12" spans="1:33" ht="13.5" customHeight="1" thickBot="1" x14ac:dyDescent="0.3">
      <c r="A12" s="664"/>
      <c r="B12" s="669" t="s">
        <v>7</v>
      </c>
      <c r="C12" s="103" t="s">
        <v>20</v>
      </c>
      <c r="D12" s="77"/>
      <c r="E12" s="27"/>
      <c r="F12" s="27"/>
      <c r="G12" s="27"/>
      <c r="H12" s="82"/>
      <c r="I12" s="318"/>
      <c r="J12" s="228"/>
      <c r="K12" s="228"/>
      <c r="L12" s="228"/>
      <c r="M12" s="228"/>
      <c r="N12" s="229"/>
      <c r="O12" s="26"/>
      <c r="P12" s="27"/>
      <c r="Q12" s="27"/>
      <c r="R12" s="27"/>
      <c r="S12" s="27"/>
      <c r="T12" s="29"/>
      <c r="U12" s="42"/>
      <c r="V12" s="395"/>
      <c r="W12" s="395"/>
      <c r="X12" s="439"/>
      <c r="Y12" s="401" t="s">
        <v>54</v>
      </c>
      <c r="Z12" s="232"/>
      <c r="AA12" s="433"/>
      <c r="AB12" s="400"/>
      <c r="AC12" s="437"/>
      <c r="AD12" s="438"/>
      <c r="AE12" s="438"/>
      <c r="AF12" s="438"/>
      <c r="AG12" s="385" t="s">
        <v>87</v>
      </c>
    </row>
    <row r="13" spans="1:33" ht="13.5" customHeight="1" thickBot="1" x14ac:dyDescent="0.3">
      <c r="A13" s="664"/>
      <c r="B13" s="667"/>
      <c r="C13" s="101" t="s">
        <v>21</v>
      </c>
      <c r="D13" s="75"/>
      <c r="E13" s="8"/>
      <c r="F13" s="8"/>
      <c r="G13" s="8"/>
      <c r="H13" s="79"/>
      <c r="I13" s="415"/>
      <c r="J13" s="224"/>
      <c r="K13" s="281"/>
      <c r="L13" s="224"/>
      <c r="M13" s="224"/>
      <c r="N13" s="230"/>
      <c r="O13" s="7"/>
      <c r="P13" s="8"/>
      <c r="Q13" s="8"/>
      <c r="R13" s="8"/>
      <c r="S13" s="8"/>
      <c r="T13" s="22"/>
      <c r="U13" s="10"/>
      <c r="V13" s="281"/>
      <c r="W13" s="281"/>
      <c r="X13" s="396"/>
      <c r="Y13" s="440"/>
      <c r="Z13" s="441"/>
      <c r="AA13" s="401" t="s">
        <v>55</v>
      </c>
      <c r="AB13" s="400"/>
      <c r="AC13" s="403"/>
      <c r="AD13" s="402"/>
      <c r="AE13" s="438"/>
      <c r="AF13" s="438"/>
      <c r="AG13" s="383" t="s">
        <v>87</v>
      </c>
    </row>
    <row r="14" spans="1:33" ht="13.5" customHeight="1" thickBot="1" x14ac:dyDescent="0.3">
      <c r="A14" s="665"/>
      <c r="B14" s="670"/>
      <c r="C14" s="104" t="s">
        <v>22</v>
      </c>
      <c r="D14" s="78"/>
      <c r="E14" s="57"/>
      <c r="F14" s="57"/>
      <c r="G14" s="57"/>
      <c r="H14" s="118"/>
      <c r="I14" s="426"/>
      <c r="J14" s="227"/>
      <c r="K14" s="351"/>
      <c r="L14" s="227"/>
      <c r="M14" s="227"/>
      <c r="N14" s="365"/>
      <c r="O14" s="56"/>
      <c r="P14" s="57"/>
      <c r="Q14" s="57"/>
      <c r="R14" s="57"/>
      <c r="S14" s="57"/>
      <c r="T14" s="60"/>
      <c r="U14" s="61"/>
      <c r="V14" s="351"/>
      <c r="W14" s="351"/>
      <c r="X14" s="350"/>
      <c r="Y14" s="351"/>
      <c r="Z14" s="397"/>
      <c r="AA14" s="442" t="s">
        <v>56</v>
      </c>
      <c r="AB14" s="443"/>
      <c r="AC14" s="444"/>
      <c r="AD14" s="445"/>
      <c r="AE14" s="450"/>
      <c r="AF14" s="450"/>
      <c r="AG14" s="387" t="s">
        <v>87</v>
      </c>
    </row>
    <row r="15" spans="1:33" ht="13.5" customHeight="1" thickTop="1" thickBot="1" x14ac:dyDescent="0.3">
      <c r="A15" s="728" t="s">
        <v>92</v>
      </c>
      <c r="B15" s="731" t="s">
        <v>6</v>
      </c>
      <c r="C15" s="100" t="s">
        <v>23</v>
      </c>
      <c r="D15" s="49"/>
      <c r="E15" s="27"/>
      <c r="F15" s="27"/>
      <c r="G15" s="27"/>
      <c r="H15" s="246"/>
      <c r="I15" s="372"/>
      <c r="J15" s="477" t="s">
        <v>57</v>
      </c>
      <c r="K15" s="478"/>
      <c r="L15" s="479"/>
      <c r="M15" s="479"/>
      <c r="N15" s="480"/>
      <c r="O15" s="481"/>
      <c r="P15" s="478"/>
      <c r="Q15" s="478"/>
      <c r="R15" s="482" t="s">
        <v>57</v>
      </c>
      <c r="S15" s="343"/>
      <c r="T15" s="361"/>
      <c r="U15" s="73"/>
      <c r="V15" s="49"/>
      <c r="W15" s="49"/>
      <c r="X15" s="44"/>
      <c r="Y15" s="27"/>
      <c r="Z15" s="32"/>
      <c r="AA15" s="377"/>
      <c r="AB15" s="31"/>
      <c r="AC15" s="376"/>
      <c r="AD15" s="31"/>
      <c r="AE15" s="31"/>
      <c r="AF15" s="31"/>
      <c r="AG15" s="70"/>
    </row>
    <row r="16" spans="1:33" ht="13.5" customHeight="1" thickBot="1" x14ac:dyDescent="0.3">
      <c r="A16" s="729"/>
      <c r="B16" s="732"/>
      <c r="C16" s="101" t="s">
        <v>132</v>
      </c>
      <c r="D16" s="8"/>
      <c r="E16" s="8"/>
      <c r="F16" s="8"/>
      <c r="G16" s="8"/>
      <c r="H16" s="287"/>
      <c r="I16" s="462"/>
      <c r="J16" s="463" t="s">
        <v>63</v>
      </c>
      <c r="K16" s="464"/>
      <c r="L16" s="465"/>
      <c r="M16" s="465"/>
      <c r="N16" s="466"/>
      <c r="O16" s="467"/>
      <c r="P16" s="464"/>
      <c r="Q16" s="464"/>
      <c r="R16" s="468" t="s">
        <v>63</v>
      </c>
      <c r="S16" s="344"/>
      <c r="T16" s="362"/>
      <c r="U16" s="10"/>
      <c r="V16" s="8"/>
      <c r="W16" s="8"/>
      <c r="X16" s="10"/>
      <c r="Y16" s="8"/>
      <c r="Z16" s="12"/>
      <c r="AA16" s="378"/>
      <c r="AB16" s="11"/>
      <c r="AC16" s="144"/>
      <c r="AD16" s="11"/>
      <c r="AE16" s="11"/>
      <c r="AF16" s="11"/>
      <c r="AG16" s="66"/>
    </row>
    <row r="17" spans="1:33" ht="13.5" customHeight="1" thickBot="1" x14ac:dyDescent="0.3">
      <c r="A17" s="729"/>
      <c r="B17" s="732"/>
      <c r="C17" s="101" t="s">
        <v>131</v>
      </c>
      <c r="D17" s="8"/>
      <c r="E17" s="8"/>
      <c r="F17" s="8"/>
      <c r="G17" s="224"/>
      <c r="H17" s="230"/>
      <c r="I17" s="462"/>
      <c r="J17" s="463" t="s">
        <v>62</v>
      </c>
      <c r="K17" s="464"/>
      <c r="L17" s="465"/>
      <c r="M17" s="465"/>
      <c r="N17" s="466"/>
      <c r="O17" s="467"/>
      <c r="P17" s="464"/>
      <c r="Q17" s="464"/>
      <c r="R17" s="468" t="s">
        <v>62</v>
      </c>
      <c r="S17" s="344"/>
      <c r="T17" s="362"/>
      <c r="U17" s="352"/>
      <c r="V17" s="224"/>
      <c r="W17" s="224"/>
      <c r="X17" s="224"/>
      <c r="Y17" s="224"/>
      <c r="Z17" s="230"/>
      <c r="AA17" s="415"/>
      <c r="AB17" s="224"/>
      <c r="AC17" s="11"/>
      <c r="AD17" s="11"/>
      <c r="AE17" s="11"/>
      <c r="AF17" s="11"/>
      <c r="AG17" s="66"/>
    </row>
    <row r="18" spans="1:33" ht="13.5" customHeight="1" thickBot="1" x14ac:dyDescent="0.3">
      <c r="A18" s="729"/>
      <c r="B18" s="732"/>
      <c r="C18" s="101" t="s">
        <v>130</v>
      </c>
      <c r="D18" s="8"/>
      <c r="E18" s="8"/>
      <c r="F18" s="8"/>
      <c r="G18" s="8"/>
      <c r="H18" s="79"/>
      <c r="I18" s="491"/>
      <c r="J18" s="463" t="s">
        <v>61</v>
      </c>
      <c r="K18" s="464"/>
      <c r="L18" s="465"/>
      <c r="M18" s="465"/>
      <c r="N18" s="466"/>
      <c r="O18" s="467"/>
      <c r="P18" s="464"/>
      <c r="Q18" s="464"/>
      <c r="R18" s="468" t="s">
        <v>61</v>
      </c>
      <c r="S18" s="344"/>
      <c r="T18" s="362"/>
      <c r="U18" s="408"/>
      <c r="V18" s="281"/>
      <c r="W18" s="281"/>
      <c r="X18" s="281"/>
      <c r="Y18" s="281"/>
      <c r="Z18" s="287"/>
      <c r="AA18" s="373"/>
      <c r="AB18" s="281"/>
      <c r="AC18" s="281"/>
      <c r="AD18" s="11"/>
      <c r="AE18" s="11"/>
      <c r="AF18" s="11"/>
      <c r="AG18" s="66"/>
    </row>
    <row r="19" spans="1:33" ht="13.5" customHeight="1" thickBot="1" x14ac:dyDescent="0.3">
      <c r="A19" s="729"/>
      <c r="B19" s="732"/>
      <c r="C19" s="101" t="s">
        <v>129</v>
      </c>
      <c r="D19" s="8"/>
      <c r="E19" s="8"/>
      <c r="F19" s="8"/>
      <c r="G19" s="8"/>
      <c r="H19" s="79"/>
      <c r="I19" s="491"/>
      <c r="J19" s="463" t="s">
        <v>60</v>
      </c>
      <c r="K19" s="464"/>
      <c r="L19" s="465"/>
      <c r="M19" s="469"/>
      <c r="N19" s="470"/>
      <c r="O19" s="471"/>
      <c r="P19" s="472"/>
      <c r="Q19" s="472"/>
      <c r="R19" s="473" t="s">
        <v>60</v>
      </c>
      <c r="S19" s="280"/>
      <c r="T19" s="474"/>
      <c r="U19" s="408"/>
      <c r="V19" s="281"/>
      <c r="W19" s="281"/>
      <c r="X19" s="281"/>
      <c r="Y19" s="281"/>
      <c r="Z19" s="287"/>
      <c r="AA19" s="373"/>
      <c r="AB19" s="281"/>
      <c r="AC19" s="281"/>
      <c r="AD19" s="11"/>
      <c r="AE19" s="11"/>
      <c r="AF19" s="11"/>
      <c r="AG19" s="66"/>
    </row>
    <row r="20" spans="1:33" ht="13.5" customHeight="1" thickBot="1" x14ac:dyDescent="0.3">
      <c r="A20" s="729"/>
      <c r="B20" s="733"/>
      <c r="C20" s="101" t="s">
        <v>24</v>
      </c>
      <c r="D20" s="8"/>
      <c r="E20" s="15"/>
      <c r="F20" s="15"/>
      <c r="G20" s="15"/>
      <c r="H20" s="117"/>
      <c r="I20" s="305"/>
      <c r="J20" s="406"/>
      <c r="K20" s="406"/>
      <c r="L20" s="334"/>
      <c r="M20" s="463" t="s">
        <v>58</v>
      </c>
      <c r="N20" s="475"/>
      <c r="O20" s="467"/>
      <c r="P20" s="465"/>
      <c r="Q20" s="465"/>
      <c r="R20" s="465"/>
      <c r="S20" s="464"/>
      <c r="T20" s="476" t="s">
        <v>58</v>
      </c>
      <c r="U20" s="411"/>
      <c r="V20" s="392"/>
      <c r="W20" s="392"/>
      <c r="X20" s="392"/>
      <c r="Y20" s="392"/>
      <c r="Z20" s="414"/>
      <c r="AA20" s="416"/>
      <c r="AB20" s="392"/>
      <c r="AC20" s="392"/>
      <c r="AD20" s="11"/>
      <c r="AE20" s="11"/>
      <c r="AF20" s="11"/>
      <c r="AG20" s="66"/>
    </row>
    <row r="21" spans="1:33" ht="13.5" customHeight="1" thickBot="1" x14ac:dyDescent="0.3">
      <c r="A21" s="729"/>
      <c r="B21" s="734" t="s">
        <v>80</v>
      </c>
      <c r="C21" s="103" t="s">
        <v>82</v>
      </c>
      <c r="D21" s="2"/>
      <c r="E21" s="27"/>
      <c r="F21" s="311"/>
      <c r="G21" s="311"/>
      <c r="H21" s="312"/>
      <c r="I21" s="310"/>
      <c r="J21" s="245"/>
      <c r="K21" s="245"/>
      <c r="L21" s="246"/>
      <c r="M21" s="463" t="s">
        <v>65</v>
      </c>
      <c r="N21" s="475"/>
      <c r="O21" s="467"/>
      <c r="P21" s="465"/>
      <c r="Q21" s="465"/>
      <c r="R21" s="465"/>
      <c r="S21" s="464"/>
      <c r="T21" s="476" t="s">
        <v>65</v>
      </c>
      <c r="U21" s="30"/>
      <c r="V21" s="27"/>
      <c r="W21" s="27"/>
      <c r="X21" s="27"/>
      <c r="Y21" s="27"/>
      <c r="Z21" s="82"/>
      <c r="AA21" s="26"/>
      <c r="AB21" s="27"/>
      <c r="AC21" s="27"/>
      <c r="AD21" s="4"/>
      <c r="AE21" s="4"/>
      <c r="AF21" s="4"/>
      <c r="AG21" s="68"/>
    </row>
    <row r="22" spans="1:33" ht="13.5" customHeight="1" thickBot="1" x14ac:dyDescent="0.3">
      <c r="A22" s="729"/>
      <c r="B22" s="732"/>
      <c r="C22" s="101" t="s">
        <v>81</v>
      </c>
      <c r="D22" s="8"/>
      <c r="E22" s="8"/>
      <c r="F22" s="298"/>
      <c r="G22" s="298"/>
      <c r="H22" s="419"/>
      <c r="I22" s="297"/>
      <c r="J22" s="281"/>
      <c r="K22" s="281"/>
      <c r="L22" s="287"/>
      <c r="M22" s="463" t="s">
        <v>66</v>
      </c>
      <c r="N22" s="475"/>
      <c r="O22" s="467"/>
      <c r="P22" s="465"/>
      <c r="Q22" s="465"/>
      <c r="R22" s="465"/>
      <c r="S22" s="464"/>
      <c r="T22" s="476" t="s">
        <v>66</v>
      </c>
      <c r="U22" s="23"/>
      <c r="V22" s="8"/>
      <c r="W22" s="8"/>
      <c r="X22" s="8"/>
      <c r="Y22" s="8"/>
      <c r="Z22" s="79"/>
      <c r="AA22" s="7"/>
      <c r="AB22" s="8"/>
      <c r="AC22" s="8"/>
      <c r="AD22" s="11"/>
      <c r="AE22" s="11"/>
      <c r="AF22" s="11"/>
      <c r="AG22" s="66"/>
    </row>
    <row r="23" spans="1:33" ht="13.5" customHeight="1" thickBot="1" x14ac:dyDescent="0.3">
      <c r="A23" s="729"/>
      <c r="B23" s="732"/>
      <c r="C23" s="101" t="s">
        <v>83</v>
      </c>
      <c r="D23" s="8"/>
      <c r="E23" s="8"/>
      <c r="F23" s="298"/>
      <c r="G23" s="298"/>
      <c r="H23" s="419"/>
      <c r="I23" s="297"/>
      <c r="J23" s="281"/>
      <c r="K23" s="281"/>
      <c r="L23" s="287"/>
      <c r="M23" s="463" t="s">
        <v>67</v>
      </c>
      <c r="N23" s="475"/>
      <c r="O23" s="467"/>
      <c r="P23" s="465"/>
      <c r="Q23" s="465"/>
      <c r="R23" s="465"/>
      <c r="S23" s="464"/>
      <c r="T23" s="476" t="s">
        <v>67</v>
      </c>
      <c r="U23" s="23"/>
      <c r="V23" s="8"/>
      <c r="W23" s="8"/>
      <c r="X23" s="8"/>
      <c r="Y23" s="8"/>
      <c r="Z23" s="79"/>
      <c r="AA23" s="7"/>
      <c r="AB23" s="8"/>
      <c r="AC23" s="8"/>
      <c r="AD23" s="11"/>
      <c r="AE23" s="11"/>
      <c r="AF23" s="11"/>
      <c r="AG23" s="66"/>
    </row>
    <row r="24" spans="1:33" ht="13.5" customHeight="1" thickBot="1" x14ac:dyDescent="0.3">
      <c r="A24" s="729"/>
      <c r="B24" s="732"/>
      <c r="C24" s="379" t="s">
        <v>29</v>
      </c>
      <c r="D24" s="35"/>
      <c r="E24" s="8"/>
      <c r="F24" s="298"/>
      <c r="G24" s="298"/>
      <c r="H24" s="419"/>
      <c r="I24" s="297"/>
      <c r="J24" s="281"/>
      <c r="K24" s="281"/>
      <c r="L24" s="287"/>
      <c r="M24" s="463" t="s">
        <v>68</v>
      </c>
      <c r="N24" s="475"/>
      <c r="O24" s="467"/>
      <c r="P24" s="465"/>
      <c r="Q24" s="465"/>
      <c r="R24" s="465"/>
      <c r="S24" s="464"/>
      <c r="T24" s="476" t="s">
        <v>68</v>
      </c>
      <c r="U24" s="23"/>
      <c r="V24" s="8"/>
      <c r="W24" s="8"/>
      <c r="X24" s="8"/>
      <c r="Y24" s="8"/>
      <c r="Z24" s="79"/>
      <c r="AA24" s="7"/>
      <c r="AB24" s="8"/>
      <c r="AC24" s="8"/>
      <c r="AD24" s="39"/>
      <c r="AE24" s="39"/>
      <c r="AF24" s="39"/>
      <c r="AG24" s="71"/>
    </row>
    <row r="25" spans="1:33" ht="13.5" customHeight="1" thickBot="1" x14ac:dyDescent="0.3">
      <c r="A25" s="729"/>
      <c r="B25" s="733"/>
      <c r="C25" s="380" t="s">
        <v>84</v>
      </c>
      <c r="D25" s="15"/>
      <c r="E25" s="15"/>
      <c r="F25" s="375"/>
      <c r="G25" s="375"/>
      <c r="H25" s="306"/>
      <c r="I25" s="305"/>
      <c r="J25" s="392"/>
      <c r="K25" s="392"/>
      <c r="L25" s="414"/>
      <c r="M25" s="463" t="s">
        <v>69</v>
      </c>
      <c r="N25" s="475"/>
      <c r="O25" s="467"/>
      <c r="P25" s="465"/>
      <c r="Q25" s="465"/>
      <c r="R25" s="465"/>
      <c r="S25" s="464"/>
      <c r="T25" s="476" t="s">
        <v>69</v>
      </c>
      <c r="U25" s="25"/>
      <c r="V25" s="15"/>
      <c r="W25" s="15"/>
      <c r="X25" s="15"/>
      <c r="Y25" s="15"/>
      <c r="Z25" s="117"/>
      <c r="AA25" s="14"/>
      <c r="AB25" s="15"/>
      <c r="AC25" s="15"/>
      <c r="AD25" s="17"/>
      <c r="AE25" s="17"/>
      <c r="AF25" s="17"/>
      <c r="AG25" s="67"/>
    </row>
    <row r="26" spans="1:33" ht="13.5" customHeight="1" thickBot="1" x14ac:dyDescent="0.3">
      <c r="A26" s="729"/>
      <c r="B26" s="734" t="s">
        <v>7</v>
      </c>
      <c r="C26" s="381" t="s">
        <v>30</v>
      </c>
      <c r="D26" s="27"/>
      <c r="E26" s="27"/>
      <c r="F26" s="27"/>
      <c r="G26" s="27"/>
      <c r="H26" s="246"/>
      <c r="I26" s="318"/>
      <c r="J26" s="246"/>
      <c r="K26" s="463" t="s">
        <v>70</v>
      </c>
      <c r="L26" s="464"/>
      <c r="M26" s="465"/>
      <c r="N26" s="466"/>
      <c r="O26" s="467"/>
      <c r="P26" s="465"/>
      <c r="Q26" s="464"/>
      <c r="R26" s="468" t="s">
        <v>70</v>
      </c>
      <c r="S26" s="343"/>
      <c r="T26" s="361"/>
      <c r="U26" s="412"/>
      <c r="V26" s="27"/>
      <c r="W26" s="27"/>
      <c r="X26" s="27"/>
      <c r="Y26" s="27"/>
      <c r="Z26" s="82"/>
      <c r="AA26" s="26"/>
      <c r="AB26" s="27"/>
      <c r="AC26" s="27"/>
      <c r="AD26" s="31"/>
      <c r="AE26" s="31"/>
      <c r="AF26" s="31"/>
      <c r="AG26" s="70"/>
    </row>
    <row r="27" spans="1:33" ht="13.5" customHeight="1" thickBot="1" x14ac:dyDescent="0.3">
      <c r="A27" s="729"/>
      <c r="B27" s="732"/>
      <c r="C27" s="101" t="s">
        <v>33</v>
      </c>
      <c r="D27" s="8"/>
      <c r="E27" s="8"/>
      <c r="F27" s="8"/>
      <c r="G27" s="8"/>
      <c r="H27" s="287"/>
      <c r="I27" s="373"/>
      <c r="J27" s="287"/>
      <c r="K27" s="463" t="s">
        <v>73</v>
      </c>
      <c r="L27" s="464"/>
      <c r="M27" s="469"/>
      <c r="N27" s="470"/>
      <c r="O27" s="471"/>
      <c r="P27" s="469"/>
      <c r="Q27" s="472"/>
      <c r="R27" s="473" t="s">
        <v>73</v>
      </c>
      <c r="S27" s="280"/>
      <c r="T27" s="474"/>
      <c r="U27" s="410"/>
      <c r="V27" s="8"/>
      <c r="W27" s="8"/>
      <c r="X27" s="8"/>
      <c r="Y27" s="8"/>
      <c r="Z27" s="79"/>
      <c r="AA27" s="7"/>
      <c r="AB27" s="8"/>
      <c r="AC27" s="8"/>
      <c r="AD27" s="11"/>
      <c r="AE27" s="11"/>
      <c r="AF27" s="11"/>
      <c r="AG27" s="66"/>
    </row>
    <row r="28" spans="1:33" ht="13.5" customHeight="1" thickBot="1" x14ac:dyDescent="0.3">
      <c r="A28" s="729"/>
      <c r="B28" s="732"/>
      <c r="C28" s="379" t="s">
        <v>34</v>
      </c>
      <c r="D28" s="35"/>
      <c r="E28" s="224"/>
      <c r="F28" s="224"/>
      <c r="G28" s="224"/>
      <c r="H28" s="230"/>
      <c r="I28" s="373"/>
      <c r="J28" s="281"/>
      <c r="K28" s="245"/>
      <c r="L28" s="246"/>
      <c r="M28" s="463" t="s">
        <v>74</v>
      </c>
      <c r="N28" s="475"/>
      <c r="O28" s="467"/>
      <c r="P28" s="465"/>
      <c r="Q28" s="465"/>
      <c r="R28" s="465"/>
      <c r="S28" s="464"/>
      <c r="T28" s="476" t="s">
        <v>74</v>
      </c>
      <c r="U28" s="410"/>
      <c r="V28" s="224"/>
      <c r="W28" s="224"/>
      <c r="X28" s="224"/>
      <c r="Y28" s="224"/>
      <c r="Z28" s="230"/>
      <c r="AA28" s="415"/>
      <c r="AB28" s="224"/>
      <c r="AC28" s="224"/>
      <c r="AD28" s="39"/>
      <c r="AE28" s="39"/>
      <c r="AF28" s="39"/>
      <c r="AG28" s="71"/>
    </row>
    <row r="29" spans="1:33" ht="13.5" customHeight="1" thickBot="1" x14ac:dyDescent="0.3">
      <c r="A29" s="730"/>
      <c r="B29" s="735"/>
      <c r="C29" s="104" t="s">
        <v>35</v>
      </c>
      <c r="D29" s="57"/>
      <c r="E29" s="57"/>
      <c r="F29" s="57"/>
      <c r="G29" s="57"/>
      <c r="H29" s="118"/>
      <c r="I29" s="421"/>
      <c r="J29" s="351"/>
      <c r="K29" s="351"/>
      <c r="L29" s="420"/>
      <c r="M29" s="488" t="s">
        <v>75</v>
      </c>
      <c r="N29" s="492"/>
      <c r="O29" s="498"/>
      <c r="P29" s="490"/>
      <c r="Q29" s="490"/>
      <c r="R29" s="490"/>
      <c r="S29" s="489"/>
      <c r="T29" s="487" t="s">
        <v>75</v>
      </c>
      <c r="U29" s="413"/>
      <c r="V29" s="57"/>
      <c r="W29" s="57"/>
      <c r="X29" s="57"/>
      <c r="Y29" s="57"/>
      <c r="Z29" s="118"/>
      <c r="AA29" s="56"/>
      <c r="AB29" s="57"/>
      <c r="AC29" s="57"/>
      <c r="AD29" s="62"/>
      <c r="AE29" s="62"/>
      <c r="AF29" s="62"/>
      <c r="AG29" s="69"/>
    </row>
    <row r="30" spans="1:33" ht="13.5" customHeight="1" thickTop="1" thickBot="1" x14ac:dyDescent="0.3">
      <c r="A30" s="684" t="s">
        <v>5</v>
      </c>
      <c r="B30" s="687" t="s">
        <v>6</v>
      </c>
      <c r="C30" s="109" t="s">
        <v>36</v>
      </c>
      <c r="D30" s="49"/>
      <c r="E30" s="27"/>
      <c r="F30" s="27"/>
      <c r="G30" s="27"/>
      <c r="H30" s="82"/>
      <c r="I30" s="328" t="s">
        <v>76</v>
      </c>
      <c r="J30" s="333"/>
      <c r="K30" s="333"/>
      <c r="L30" s="331"/>
      <c r="M30" s="331"/>
      <c r="N30" s="366"/>
      <c r="O30" s="368"/>
      <c r="P30" s="333"/>
      <c r="Q30" s="333"/>
      <c r="R30" s="333"/>
      <c r="S30" s="329" t="s">
        <v>76</v>
      </c>
      <c r="T30" s="363"/>
      <c r="U30" s="412"/>
      <c r="V30" s="245"/>
      <c r="W30" s="27"/>
      <c r="X30" s="27"/>
      <c r="Y30" s="27"/>
      <c r="Z30" s="82"/>
      <c r="AA30" s="26"/>
      <c r="AB30" s="27"/>
      <c r="AC30" s="27"/>
      <c r="AD30" s="53"/>
      <c r="AE30" s="53"/>
      <c r="AF30" s="53"/>
      <c r="AG30" s="65"/>
    </row>
    <row r="31" spans="1:33" ht="13.5" customHeight="1" thickBot="1" x14ac:dyDescent="0.3">
      <c r="A31" s="685"/>
      <c r="B31" s="688"/>
      <c r="C31" s="110" t="s">
        <v>37</v>
      </c>
      <c r="D31" s="736" t="s">
        <v>94</v>
      </c>
      <c r="E31" s="737"/>
      <c r="F31" s="737"/>
      <c r="G31" s="737"/>
      <c r="H31" s="737"/>
      <c r="I31" s="738"/>
      <c r="J31" s="339" t="s">
        <v>77</v>
      </c>
      <c r="K31" s="340"/>
      <c r="L31" s="340"/>
      <c r="M31" s="337"/>
      <c r="N31" s="367"/>
      <c r="O31" s="339"/>
      <c r="P31" s="340"/>
      <c r="Q31" s="338" t="s">
        <v>77</v>
      </c>
      <c r="R31" s="736" t="s">
        <v>93</v>
      </c>
      <c r="S31" s="737"/>
      <c r="T31" s="737"/>
      <c r="U31" s="737"/>
      <c r="V31" s="737"/>
      <c r="W31" s="737"/>
      <c r="X31" s="737"/>
      <c r="Y31" s="216"/>
      <c r="Z31" s="374"/>
      <c r="AA31" s="34"/>
      <c r="AB31" s="35"/>
      <c r="AC31" s="35"/>
      <c r="AD31" s="39"/>
      <c r="AE31" s="17"/>
      <c r="AF31" s="17"/>
      <c r="AG31" s="71"/>
    </row>
    <row r="32" spans="1:33" ht="13.5" customHeight="1" thickBot="1" x14ac:dyDescent="0.3">
      <c r="A32" s="685"/>
      <c r="B32" s="689" t="s">
        <v>7</v>
      </c>
      <c r="C32" s="111" t="s">
        <v>133</v>
      </c>
      <c r="D32" s="27"/>
      <c r="E32" s="27"/>
      <c r="F32" s="27"/>
      <c r="G32" s="27"/>
      <c r="H32" s="82"/>
      <c r="I32" s="318"/>
      <c r="J32" s="246"/>
      <c r="K32" s="339" t="s">
        <v>78</v>
      </c>
      <c r="L32" s="340"/>
      <c r="M32" s="337"/>
      <c r="N32" s="367"/>
      <c r="O32" s="369"/>
      <c r="P32" s="337"/>
      <c r="Q32" s="340"/>
      <c r="R32" s="338" t="s">
        <v>78</v>
      </c>
      <c r="S32" s="343"/>
      <c r="T32" s="361"/>
      <c r="U32" s="343"/>
      <c r="V32" s="245"/>
      <c r="W32" s="82"/>
      <c r="X32" s="459"/>
      <c r="Y32" s="446"/>
      <c r="Z32" s="446"/>
      <c r="AA32" s="446"/>
      <c r="AB32" s="446"/>
      <c r="AC32" s="446"/>
      <c r="AD32" s="446"/>
      <c r="AE32" s="446"/>
      <c r="AF32" s="446"/>
      <c r="AG32" s="447"/>
    </row>
    <row r="33" spans="1:33" ht="13.5" customHeight="1" thickTop="1" thickBot="1" x14ac:dyDescent="0.3">
      <c r="A33" s="685"/>
      <c r="B33" s="690"/>
      <c r="C33" s="111" t="s">
        <v>31</v>
      </c>
      <c r="D33" s="27"/>
      <c r="E33" s="8"/>
      <c r="F33" s="8"/>
      <c r="G33" s="8"/>
      <c r="H33" s="79"/>
      <c r="I33" s="373"/>
      <c r="J33" s="287"/>
      <c r="K33" s="339" t="s">
        <v>71</v>
      </c>
      <c r="L33" s="340"/>
      <c r="M33" s="337"/>
      <c r="N33" s="367"/>
      <c r="O33" s="369"/>
      <c r="P33" s="337"/>
      <c r="Q33" s="340"/>
      <c r="R33" s="338" t="s">
        <v>71</v>
      </c>
      <c r="S33" s="344"/>
      <c r="T33" s="362"/>
      <c r="U33" s="343"/>
      <c r="V33" s="245"/>
      <c r="W33" s="82"/>
      <c r="X33" s="460"/>
      <c r="Y33" s="692" t="s">
        <v>14</v>
      </c>
      <c r="Z33" s="693"/>
      <c r="AA33" s="693"/>
      <c r="AB33" s="693"/>
      <c r="AC33" s="693"/>
      <c r="AD33" s="693"/>
      <c r="AE33" s="693"/>
      <c r="AF33" s="693"/>
      <c r="AG33" s="694"/>
    </row>
    <row r="34" spans="1:33" ht="13.5" customHeight="1" thickBot="1" x14ac:dyDescent="0.3">
      <c r="A34" s="685"/>
      <c r="B34" s="690"/>
      <c r="C34" s="112" t="s">
        <v>89</v>
      </c>
      <c r="D34" s="8"/>
      <c r="E34" s="8"/>
      <c r="F34" s="8"/>
      <c r="G34" s="8"/>
      <c r="H34" s="79"/>
      <c r="I34" s="373"/>
      <c r="J34" s="287"/>
      <c r="K34" s="339" t="s">
        <v>79</v>
      </c>
      <c r="L34" s="340"/>
      <c r="M34" s="493"/>
      <c r="N34" s="494"/>
      <c r="O34" s="495"/>
      <c r="P34" s="493"/>
      <c r="Q34" s="484"/>
      <c r="R34" s="485" t="s">
        <v>79</v>
      </c>
      <c r="S34" s="280"/>
      <c r="T34" s="474"/>
      <c r="U34" s="344"/>
      <c r="V34" s="281"/>
      <c r="W34" s="79"/>
      <c r="X34" s="458"/>
      <c r="Y34" s="133"/>
      <c r="Z34" s="500"/>
      <c r="AA34" s="203"/>
      <c r="AB34" s="611" t="s">
        <v>12</v>
      </c>
      <c r="AC34" s="46" t="s">
        <v>13</v>
      </c>
      <c r="AD34" s="46"/>
      <c r="AE34" s="46"/>
      <c r="AF34" s="46"/>
      <c r="AG34" s="136"/>
    </row>
    <row r="35" spans="1:33" ht="13.5" customHeight="1" thickBot="1" x14ac:dyDescent="0.3">
      <c r="A35" s="686"/>
      <c r="B35" s="691"/>
      <c r="C35" s="120" t="s">
        <v>90</v>
      </c>
      <c r="D35" s="57"/>
      <c r="E35" s="57"/>
      <c r="F35" s="57"/>
      <c r="G35" s="57"/>
      <c r="H35" s="118"/>
      <c r="I35" s="422"/>
      <c r="J35" s="351"/>
      <c r="K35" s="483"/>
      <c r="L35" s="405"/>
      <c r="M35" s="345" t="s">
        <v>91</v>
      </c>
      <c r="N35" s="371"/>
      <c r="O35" s="370"/>
      <c r="P35" s="348"/>
      <c r="Q35" s="348"/>
      <c r="R35" s="348"/>
      <c r="S35" s="349"/>
      <c r="T35" s="486" t="s">
        <v>91</v>
      </c>
      <c r="U35" s="350"/>
      <c r="V35" s="351"/>
      <c r="W35" s="118"/>
      <c r="X35" s="461"/>
      <c r="Y35" s="134"/>
      <c r="Z35" s="499"/>
      <c r="AA35" s="204"/>
      <c r="AB35" s="131" t="s">
        <v>12</v>
      </c>
      <c r="AC35" s="132" t="s">
        <v>11</v>
      </c>
      <c r="AD35" s="132"/>
      <c r="AE35" s="132"/>
      <c r="AF35" s="132"/>
      <c r="AG35" s="137"/>
    </row>
    <row r="36" spans="1:33" ht="13.5" thickTop="1" x14ac:dyDescent="0.25"/>
  </sheetData>
  <mergeCells count="56">
    <mergeCell ref="Y33:AG33"/>
    <mergeCell ref="A7:A14"/>
    <mergeCell ref="B7:B9"/>
    <mergeCell ref="B10:B11"/>
    <mergeCell ref="B12:B14"/>
    <mergeCell ref="A15:A29"/>
    <mergeCell ref="B15:B20"/>
    <mergeCell ref="B21:B25"/>
    <mergeCell ref="B26:B29"/>
    <mergeCell ref="A30:A35"/>
    <mergeCell ref="B30:B31"/>
    <mergeCell ref="D31:I31"/>
    <mergeCell ref="R31:X31"/>
    <mergeCell ref="B32:B35"/>
    <mergeCell ref="U5:V5"/>
    <mergeCell ref="W5:X5"/>
    <mergeCell ref="Y5:Z5"/>
    <mergeCell ref="AA5:AB5"/>
    <mergeCell ref="AC5:AD5"/>
    <mergeCell ref="AE5:AF5"/>
    <mergeCell ref="AD4:AE4"/>
    <mergeCell ref="AF4:AG4"/>
    <mergeCell ref="E5:F5"/>
    <mergeCell ref="G5:H5"/>
    <mergeCell ref="I5:J5"/>
    <mergeCell ref="K5:L5"/>
    <mergeCell ref="M5:N5"/>
    <mergeCell ref="O5:P5"/>
    <mergeCell ref="Q5:R5"/>
    <mergeCell ref="S5:T5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1:AG1"/>
    <mergeCell ref="A2:AG2"/>
    <mergeCell ref="A3:C6"/>
    <mergeCell ref="E3:F3"/>
    <mergeCell ref="H3:I3"/>
    <mergeCell ref="K3:L3"/>
    <mergeCell ref="N3:O3"/>
    <mergeCell ref="Q3:R3"/>
    <mergeCell ref="T3:U3"/>
    <mergeCell ref="W3:X3"/>
    <mergeCell ref="AB4:AC4"/>
    <mergeCell ref="Z3:AA3"/>
    <mergeCell ref="AC3:AD3"/>
    <mergeCell ref="AF3:AG3"/>
    <mergeCell ref="D4:D6"/>
    <mergeCell ref="F4:G4"/>
  </mergeCells>
  <pageMargins left="0.5" right="0.5" top="0.75" bottom="0.75" header="0.3" footer="0.3"/>
  <pageSetup orientation="landscape" r:id="rId1"/>
  <headerFoot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6"/>
  <sheetViews>
    <sheetView zoomScaleNormal="100" workbookViewId="0">
      <selection activeCell="X18" sqref="X18"/>
    </sheetView>
  </sheetViews>
  <sheetFormatPr defaultColWidth="1.7109375" defaultRowHeight="12.75" x14ac:dyDescent="0.25"/>
  <cols>
    <col min="1" max="2" width="3.85546875" style="47" customWidth="1"/>
    <col min="3" max="3" width="23.7109375" style="615" customWidth="1"/>
    <col min="4" max="33" width="3.140625" style="202" customWidth="1"/>
    <col min="34" max="16384" width="1.7109375" style="202"/>
  </cols>
  <sheetData>
    <row r="1" spans="1:33" ht="18" customHeight="1" thickTop="1" x14ac:dyDescent="0.25">
      <c r="A1" s="640" t="s">
        <v>140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2"/>
    </row>
    <row r="2" spans="1:33" ht="13.15" customHeight="1" thickBot="1" x14ac:dyDescent="0.3">
      <c r="A2" s="643" t="s">
        <v>143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6"/>
    </row>
    <row r="3" spans="1:33" ht="23.25" customHeight="1" thickTop="1" thickBot="1" x14ac:dyDescent="0.3">
      <c r="A3" s="647" t="s">
        <v>142</v>
      </c>
      <c r="B3" s="648"/>
      <c r="C3" s="649"/>
      <c r="D3" s="121" t="s">
        <v>1</v>
      </c>
      <c r="E3" s="714" t="s">
        <v>42</v>
      </c>
      <c r="F3" s="714"/>
      <c r="G3" s="122"/>
      <c r="H3" s="714" t="s">
        <v>43</v>
      </c>
      <c r="I3" s="714"/>
      <c r="J3" s="122"/>
      <c r="K3" s="714" t="s">
        <v>44</v>
      </c>
      <c r="L3" s="714"/>
      <c r="M3" s="122"/>
      <c r="N3" s="714" t="s">
        <v>45</v>
      </c>
      <c r="O3" s="714"/>
      <c r="P3" s="122"/>
      <c r="Q3" s="714" t="s">
        <v>46</v>
      </c>
      <c r="R3" s="714"/>
      <c r="S3" s="122"/>
      <c r="T3" s="739" t="s">
        <v>108</v>
      </c>
      <c r="U3" s="740"/>
      <c r="V3" s="122"/>
      <c r="W3" s="714" t="s">
        <v>47</v>
      </c>
      <c r="X3" s="714"/>
      <c r="Y3" s="122"/>
      <c r="Z3" s="714" t="s">
        <v>48</v>
      </c>
      <c r="AA3" s="714"/>
      <c r="AB3" s="122"/>
      <c r="AC3" s="714" t="s">
        <v>85</v>
      </c>
      <c r="AD3" s="714"/>
      <c r="AE3" s="612"/>
      <c r="AF3" s="714" t="s">
        <v>88</v>
      </c>
      <c r="AG3" s="721"/>
    </row>
    <row r="4" spans="1:33" ht="15" customHeight="1" thickBot="1" x14ac:dyDescent="0.3">
      <c r="A4" s="650"/>
      <c r="B4" s="651"/>
      <c r="C4" s="652"/>
      <c r="D4" s="659" t="s">
        <v>0</v>
      </c>
      <c r="E4" s="623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678"/>
      <c r="S4" s="725"/>
      <c r="T4" s="716"/>
      <c r="U4" s="717"/>
      <c r="V4" s="675"/>
      <c r="W4" s="662"/>
      <c r="X4" s="726"/>
      <c r="Y4" s="726"/>
      <c r="Z4" s="720"/>
      <c r="AA4" s="720"/>
      <c r="AB4" s="720"/>
      <c r="AC4" s="720"/>
      <c r="AD4" s="720"/>
      <c r="AE4" s="720"/>
      <c r="AF4" s="661"/>
      <c r="AG4" s="723"/>
    </row>
    <row r="5" spans="1:33" ht="15" customHeight="1" x14ac:dyDescent="0.25">
      <c r="A5" s="650"/>
      <c r="B5" s="651"/>
      <c r="C5" s="652"/>
      <c r="D5" s="659"/>
      <c r="E5" s="724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680"/>
      <c r="U5" s="682"/>
      <c r="V5" s="727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621"/>
    </row>
    <row r="6" spans="1:33" ht="5.25" customHeight="1" thickBot="1" x14ac:dyDescent="0.3">
      <c r="A6" s="653"/>
      <c r="B6" s="654"/>
      <c r="C6" s="655"/>
      <c r="D6" s="660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7"/>
      <c r="U6" s="364"/>
      <c r="V6" s="124"/>
      <c r="W6" s="124"/>
      <c r="X6" s="124"/>
      <c r="Y6" s="124"/>
      <c r="Z6" s="124"/>
      <c r="AA6" s="124"/>
      <c r="AB6" s="125"/>
      <c r="AC6" s="126"/>
      <c r="AD6" s="124"/>
      <c r="AE6" s="125"/>
      <c r="AF6" s="125"/>
      <c r="AG6" s="127"/>
    </row>
    <row r="7" spans="1:33" ht="13.5" customHeight="1" thickTop="1" thickBot="1" x14ac:dyDescent="0.3">
      <c r="A7" s="663" t="s">
        <v>10</v>
      </c>
      <c r="B7" s="666" t="s">
        <v>6</v>
      </c>
      <c r="C7" s="100" t="s">
        <v>15</v>
      </c>
      <c r="D7" s="74"/>
      <c r="E7" s="49"/>
      <c r="F7" s="49"/>
      <c r="G7" s="49"/>
      <c r="H7" s="80"/>
      <c r="I7" s="423"/>
      <c r="J7" s="407"/>
      <c r="K7" s="407"/>
      <c r="L7" s="407"/>
      <c r="M7" s="407"/>
      <c r="N7" s="417"/>
      <c r="O7" s="48"/>
      <c r="P7" s="49"/>
      <c r="Q7" s="49"/>
      <c r="R7" s="49"/>
      <c r="S7" s="49"/>
      <c r="T7" s="51"/>
      <c r="U7" s="73"/>
      <c r="V7" s="388"/>
      <c r="W7" s="388"/>
      <c r="X7" s="389"/>
      <c r="Y7" s="388"/>
      <c r="Z7" s="390"/>
      <c r="AA7" s="398" t="s">
        <v>49</v>
      </c>
      <c r="AB7" s="404"/>
      <c r="AC7" s="427"/>
      <c r="AD7" s="428"/>
      <c r="AE7" s="448"/>
      <c r="AF7" s="448"/>
      <c r="AG7" s="382" t="s">
        <v>87</v>
      </c>
    </row>
    <row r="8" spans="1:33" ht="13.5" customHeight="1" thickBot="1" x14ac:dyDescent="0.3">
      <c r="A8" s="664"/>
      <c r="B8" s="667"/>
      <c r="C8" s="101" t="s">
        <v>16</v>
      </c>
      <c r="D8" s="75"/>
      <c r="E8" s="8"/>
      <c r="F8" s="8"/>
      <c r="G8" s="8"/>
      <c r="H8" s="79"/>
      <c r="I8" s="415"/>
      <c r="J8" s="224"/>
      <c r="K8" s="224"/>
      <c r="L8" s="224"/>
      <c r="M8" s="224"/>
      <c r="N8" s="287"/>
      <c r="O8" s="7"/>
      <c r="P8" s="8"/>
      <c r="Q8" s="8"/>
      <c r="R8" s="8"/>
      <c r="S8" s="8"/>
      <c r="T8" s="22"/>
      <c r="U8" s="10"/>
      <c r="V8" s="281"/>
      <c r="W8" s="281"/>
      <c r="X8" s="344"/>
      <c r="Y8" s="281"/>
      <c r="Z8" s="391"/>
      <c r="AA8" s="401" t="s">
        <v>50</v>
      </c>
      <c r="AB8" s="400"/>
      <c r="AC8" s="403"/>
      <c r="AD8" s="402"/>
      <c r="AE8" s="438"/>
      <c r="AF8" s="438"/>
      <c r="AG8" s="383" t="s">
        <v>87</v>
      </c>
    </row>
    <row r="9" spans="1:33" ht="13.5" customHeight="1" thickBot="1" x14ac:dyDescent="0.3">
      <c r="A9" s="664"/>
      <c r="B9" s="668"/>
      <c r="C9" s="102" t="s">
        <v>17</v>
      </c>
      <c r="D9" s="76"/>
      <c r="E9" s="15"/>
      <c r="F9" s="15"/>
      <c r="G9" s="15"/>
      <c r="H9" s="117"/>
      <c r="I9" s="424"/>
      <c r="J9" s="409"/>
      <c r="K9" s="409"/>
      <c r="L9" s="409"/>
      <c r="M9" s="392"/>
      <c r="N9" s="418"/>
      <c r="O9" s="14"/>
      <c r="P9" s="15"/>
      <c r="Q9" s="15"/>
      <c r="R9" s="15"/>
      <c r="S9" s="15"/>
      <c r="T9" s="24"/>
      <c r="U9" s="43"/>
      <c r="V9" s="392"/>
      <c r="W9" s="392"/>
      <c r="X9" s="393"/>
      <c r="Y9" s="392"/>
      <c r="Z9" s="394"/>
      <c r="AA9" s="429" t="s">
        <v>51</v>
      </c>
      <c r="AB9" s="399"/>
      <c r="AC9" s="430"/>
      <c r="AD9" s="431"/>
      <c r="AE9" s="449"/>
      <c r="AF9" s="449"/>
      <c r="AG9" s="384" t="s">
        <v>87</v>
      </c>
    </row>
    <row r="10" spans="1:33" ht="13.5" customHeight="1" thickBot="1" x14ac:dyDescent="0.3">
      <c r="A10" s="664"/>
      <c r="B10" s="669" t="s">
        <v>8</v>
      </c>
      <c r="C10" s="103" t="s">
        <v>18</v>
      </c>
      <c r="D10" s="77"/>
      <c r="E10" s="27"/>
      <c r="F10" s="27"/>
      <c r="G10" s="27"/>
      <c r="H10" s="82"/>
      <c r="I10" s="425"/>
      <c r="J10" s="228"/>
      <c r="K10" s="245"/>
      <c r="L10" s="228"/>
      <c r="M10" s="228"/>
      <c r="N10" s="229"/>
      <c r="O10" s="26"/>
      <c r="P10" s="27"/>
      <c r="Q10" s="27"/>
      <c r="R10" s="27"/>
      <c r="S10" s="27"/>
      <c r="T10" s="29"/>
      <c r="U10" s="42"/>
      <c r="V10" s="432"/>
      <c r="W10" s="401" t="s">
        <v>52</v>
      </c>
      <c r="X10" s="433"/>
      <c r="Y10" s="434"/>
      <c r="Z10" s="435"/>
      <c r="AA10" s="436"/>
      <c r="AB10" s="434"/>
      <c r="AC10" s="437"/>
      <c r="AD10" s="438"/>
      <c r="AE10" s="438"/>
      <c r="AF10" s="438"/>
      <c r="AG10" s="385" t="s">
        <v>87</v>
      </c>
    </row>
    <row r="11" spans="1:33" ht="13.5" customHeight="1" thickBot="1" x14ac:dyDescent="0.3">
      <c r="A11" s="664"/>
      <c r="B11" s="668"/>
      <c r="C11" s="102" t="s">
        <v>19</v>
      </c>
      <c r="D11" s="76"/>
      <c r="E11" s="15"/>
      <c r="F11" s="15"/>
      <c r="G11" s="15"/>
      <c r="H11" s="117"/>
      <c r="I11" s="424"/>
      <c r="J11" s="409"/>
      <c r="K11" s="409"/>
      <c r="L11" s="409"/>
      <c r="M11" s="409"/>
      <c r="N11" s="414"/>
      <c r="O11" s="14"/>
      <c r="P11" s="15"/>
      <c r="Q11" s="15"/>
      <c r="R11" s="15"/>
      <c r="S11" s="15"/>
      <c r="T11" s="24"/>
      <c r="U11" s="43"/>
      <c r="V11" s="392"/>
      <c r="W11" s="334"/>
      <c r="X11" s="401" t="s">
        <v>53</v>
      </c>
      <c r="Y11" s="400"/>
      <c r="Z11" s="435"/>
      <c r="AA11" s="436"/>
      <c r="AB11" s="434"/>
      <c r="AC11" s="437"/>
      <c r="AD11" s="438"/>
      <c r="AE11" s="438"/>
      <c r="AF11" s="438"/>
      <c r="AG11" s="386" t="s">
        <v>87</v>
      </c>
    </row>
    <row r="12" spans="1:33" ht="13.5" customHeight="1" thickBot="1" x14ac:dyDescent="0.3">
      <c r="A12" s="664"/>
      <c r="B12" s="669" t="s">
        <v>7</v>
      </c>
      <c r="C12" s="103" t="s">
        <v>20</v>
      </c>
      <c r="D12" s="77"/>
      <c r="E12" s="27"/>
      <c r="F12" s="27"/>
      <c r="G12" s="27"/>
      <c r="H12" s="82"/>
      <c r="I12" s="318"/>
      <c r="J12" s="228"/>
      <c r="K12" s="228"/>
      <c r="L12" s="228"/>
      <c r="M12" s="228"/>
      <c r="N12" s="229"/>
      <c r="O12" s="26"/>
      <c r="P12" s="27"/>
      <c r="Q12" s="27"/>
      <c r="R12" s="27"/>
      <c r="S12" s="27"/>
      <c r="T12" s="29"/>
      <c r="U12" s="42"/>
      <c r="V12" s="395"/>
      <c r="W12" s="395"/>
      <c r="X12" s="439"/>
      <c r="Y12" s="401" t="s">
        <v>54</v>
      </c>
      <c r="Z12" s="232"/>
      <c r="AA12" s="433"/>
      <c r="AB12" s="400"/>
      <c r="AC12" s="437"/>
      <c r="AD12" s="438"/>
      <c r="AE12" s="438"/>
      <c r="AF12" s="438"/>
      <c r="AG12" s="385" t="s">
        <v>87</v>
      </c>
    </row>
    <row r="13" spans="1:33" ht="13.5" customHeight="1" thickBot="1" x14ac:dyDescent="0.3">
      <c r="A13" s="664"/>
      <c r="B13" s="667"/>
      <c r="C13" s="101" t="s">
        <v>21</v>
      </c>
      <c r="D13" s="75"/>
      <c r="E13" s="8"/>
      <c r="F13" s="8"/>
      <c r="G13" s="8"/>
      <c r="H13" s="79"/>
      <c r="I13" s="415"/>
      <c r="J13" s="224"/>
      <c r="K13" s="281"/>
      <c r="L13" s="224"/>
      <c r="M13" s="224"/>
      <c r="N13" s="230"/>
      <c r="O13" s="7"/>
      <c r="P13" s="8"/>
      <c r="Q13" s="8"/>
      <c r="R13" s="8"/>
      <c r="S13" s="8"/>
      <c r="T13" s="22"/>
      <c r="U13" s="10"/>
      <c r="V13" s="281"/>
      <c r="W13" s="281"/>
      <c r="X13" s="396"/>
      <c r="Y13" s="440"/>
      <c r="Z13" s="441"/>
      <c r="AA13" s="401" t="s">
        <v>55</v>
      </c>
      <c r="AB13" s="400"/>
      <c r="AC13" s="403"/>
      <c r="AD13" s="402"/>
      <c r="AE13" s="438"/>
      <c r="AF13" s="438"/>
      <c r="AG13" s="383" t="s">
        <v>87</v>
      </c>
    </row>
    <row r="14" spans="1:33" ht="13.5" customHeight="1" thickBot="1" x14ac:dyDescent="0.3">
      <c r="A14" s="665"/>
      <c r="B14" s="670"/>
      <c r="C14" s="104" t="s">
        <v>22</v>
      </c>
      <c r="D14" s="78"/>
      <c r="E14" s="57"/>
      <c r="F14" s="57"/>
      <c r="G14" s="57"/>
      <c r="H14" s="118"/>
      <c r="I14" s="426"/>
      <c r="J14" s="227"/>
      <c r="K14" s="351"/>
      <c r="L14" s="227"/>
      <c r="M14" s="227"/>
      <c r="N14" s="365"/>
      <c r="O14" s="56"/>
      <c r="P14" s="57"/>
      <c r="Q14" s="57"/>
      <c r="R14" s="57"/>
      <c r="S14" s="57"/>
      <c r="T14" s="60"/>
      <c r="U14" s="61"/>
      <c r="V14" s="351"/>
      <c r="W14" s="351"/>
      <c r="X14" s="350"/>
      <c r="Y14" s="351"/>
      <c r="Z14" s="397"/>
      <c r="AA14" s="442" t="s">
        <v>56</v>
      </c>
      <c r="AB14" s="443"/>
      <c r="AC14" s="444"/>
      <c r="AD14" s="445"/>
      <c r="AE14" s="450"/>
      <c r="AF14" s="450"/>
      <c r="AG14" s="387" t="s">
        <v>87</v>
      </c>
    </row>
    <row r="15" spans="1:33" ht="13.5" customHeight="1" thickTop="1" thickBot="1" x14ac:dyDescent="0.3">
      <c r="A15" s="728" t="s">
        <v>92</v>
      </c>
      <c r="B15" s="731" t="s">
        <v>6</v>
      </c>
      <c r="C15" s="100" t="s">
        <v>23</v>
      </c>
      <c r="D15" s="49"/>
      <c r="E15" s="27"/>
      <c r="F15" s="27"/>
      <c r="G15" s="27"/>
      <c r="H15" s="246"/>
      <c r="I15" s="372"/>
      <c r="J15" s="477" t="s">
        <v>57</v>
      </c>
      <c r="K15" s="478"/>
      <c r="L15" s="479"/>
      <c r="M15" s="479"/>
      <c r="N15" s="480"/>
      <c r="O15" s="481"/>
      <c r="P15" s="478"/>
      <c r="Q15" s="478"/>
      <c r="R15" s="482" t="s">
        <v>57</v>
      </c>
      <c r="S15" s="343"/>
      <c r="T15" s="361"/>
      <c r="U15" s="73"/>
      <c r="V15" s="49"/>
      <c r="W15" s="49"/>
      <c r="X15" s="44"/>
      <c r="Y15" s="27"/>
      <c r="Z15" s="32"/>
      <c r="AA15" s="377"/>
      <c r="AB15" s="31"/>
      <c r="AC15" s="376"/>
      <c r="AD15" s="31"/>
      <c r="AE15" s="31"/>
      <c r="AF15" s="31"/>
      <c r="AG15" s="70"/>
    </row>
    <row r="16" spans="1:33" ht="13.5" customHeight="1" thickBot="1" x14ac:dyDescent="0.3">
      <c r="A16" s="729"/>
      <c r="B16" s="732"/>
      <c r="C16" s="101" t="s">
        <v>132</v>
      </c>
      <c r="D16" s="8"/>
      <c r="E16" s="8"/>
      <c r="F16" s="8"/>
      <c r="G16" s="8"/>
      <c r="H16" s="287"/>
      <c r="I16" s="462"/>
      <c r="J16" s="463" t="s">
        <v>63</v>
      </c>
      <c r="K16" s="464"/>
      <c r="L16" s="465"/>
      <c r="M16" s="465"/>
      <c r="N16" s="466"/>
      <c r="O16" s="467"/>
      <c r="P16" s="464"/>
      <c r="Q16" s="464"/>
      <c r="R16" s="468" t="s">
        <v>63</v>
      </c>
      <c r="S16" s="344"/>
      <c r="T16" s="362"/>
      <c r="U16" s="10"/>
      <c r="V16" s="8"/>
      <c r="W16" s="8"/>
      <c r="X16" s="10"/>
      <c r="Y16" s="8"/>
      <c r="Z16" s="12"/>
      <c r="AA16" s="378"/>
      <c r="AB16" s="11"/>
      <c r="AC16" s="144"/>
      <c r="AD16" s="11"/>
      <c r="AE16" s="11"/>
      <c r="AF16" s="11"/>
      <c r="AG16" s="66"/>
    </row>
    <row r="17" spans="1:33" ht="13.5" customHeight="1" thickBot="1" x14ac:dyDescent="0.3">
      <c r="A17" s="729"/>
      <c r="B17" s="732"/>
      <c r="C17" s="101" t="s">
        <v>131</v>
      </c>
      <c r="D17" s="8"/>
      <c r="E17" s="8"/>
      <c r="F17" s="8"/>
      <c r="G17" s="224"/>
      <c r="H17" s="230"/>
      <c r="I17" s="462"/>
      <c r="J17" s="463" t="s">
        <v>62</v>
      </c>
      <c r="K17" s="464"/>
      <c r="L17" s="465"/>
      <c r="M17" s="465"/>
      <c r="N17" s="466"/>
      <c r="O17" s="467"/>
      <c r="P17" s="464"/>
      <c r="Q17" s="464"/>
      <c r="R17" s="468" t="s">
        <v>62</v>
      </c>
      <c r="S17" s="344"/>
      <c r="T17" s="362"/>
      <c r="U17" s="352"/>
      <c r="V17" s="224"/>
      <c r="W17" s="224"/>
      <c r="X17" s="224"/>
      <c r="Y17" s="224"/>
      <c r="Z17" s="230"/>
      <c r="AA17" s="415"/>
      <c r="AB17" s="224"/>
      <c r="AC17" s="11"/>
      <c r="AD17" s="11"/>
      <c r="AE17" s="11"/>
      <c r="AF17" s="11"/>
      <c r="AG17" s="66"/>
    </row>
    <row r="18" spans="1:33" ht="13.5" customHeight="1" thickBot="1" x14ac:dyDescent="0.3">
      <c r="A18" s="729"/>
      <c r="B18" s="732"/>
      <c r="C18" s="101" t="s">
        <v>130</v>
      </c>
      <c r="D18" s="8"/>
      <c r="E18" s="8"/>
      <c r="F18" s="8"/>
      <c r="G18" s="8"/>
      <c r="H18" s="79"/>
      <c r="I18" s="491"/>
      <c r="J18" s="463" t="s">
        <v>61</v>
      </c>
      <c r="K18" s="464"/>
      <c r="L18" s="465"/>
      <c r="M18" s="465"/>
      <c r="N18" s="466"/>
      <c r="O18" s="467"/>
      <c r="P18" s="464"/>
      <c r="Q18" s="464"/>
      <c r="R18" s="468" t="s">
        <v>61</v>
      </c>
      <c r="S18" s="344"/>
      <c r="T18" s="362"/>
      <c r="U18" s="408"/>
      <c r="V18" s="281"/>
      <c r="W18" s="281"/>
      <c r="X18" s="281"/>
      <c r="Y18" s="281"/>
      <c r="Z18" s="287"/>
      <c r="AA18" s="373"/>
      <c r="AB18" s="281"/>
      <c r="AC18" s="281"/>
      <c r="AD18" s="11"/>
      <c r="AE18" s="11"/>
      <c r="AF18" s="11"/>
      <c r="AG18" s="66"/>
    </row>
    <row r="19" spans="1:33" ht="13.5" customHeight="1" thickBot="1" x14ac:dyDescent="0.3">
      <c r="A19" s="729"/>
      <c r="B19" s="732"/>
      <c r="C19" s="101" t="s">
        <v>129</v>
      </c>
      <c r="D19" s="8"/>
      <c r="E19" s="8"/>
      <c r="F19" s="8"/>
      <c r="G19" s="8"/>
      <c r="H19" s="79"/>
      <c r="I19" s="491"/>
      <c r="J19" s="463" t="s">
        <v>60</v>
      </c>
      <c r="K19" s="464"/>
      <c r="L19" s="465"/>
      <c r="M19" s="469"/>
      <c r="N19" s="470"/>
      <c r="O19" s="471"/>
      <c r="P19" s="472"/>
      <c r="Q19" s="472"/>
      <c r="R19" s="473" t="s">
        <v>60</v>
      </c>
      <c r="S19" s="280"/>
      <c r="T19" s="474"/>
      <c r="U19" s="408"/>
      <c r="V19" s="281"/>
      <c r="W19" s="281"/>
      <c r="X19" s="281"/>
      <c r="Y19" s="281"/>
      <c r="Z19" s="287"/>
      <c r="AA19" s="373"/>
      <c r="AB19" s="281"/>
      <c r="AC19" s="281"/>
      <c r="AD19" s="11"/>
      <c r="AE19" s="11"/>
      <c r="AF19" s="11"/>
      <c r="AG19" s="66"/>
    </row>
    <row r="20" spans="1:33" ht="13.5" customHeight="1" thickBot="1" x14ac:dyDescent="0.3">
      <c r="A20" s="729"/>
      <c r="B20" s="733"/>
      <c r="C20" s="101" t="s">
        <v>24</v>
      </c>
      <c r="D20" s="8"/>
      <c r="E20" s="15"/>
      <c r="F20" s="15"/>
      <c r="G20" s="15"/>
      <c r="H20" s="117"/>
      <c r="I20" s="305"/>
      <c r="J20" s="406"/>
      <c r="K20" s="406"/>
      <c r="L20" s="334"/>
      <c r="M20" s="463" t="s">
        <v>58</v>
      </c>
      <c r="N20" s="475"/>
      <c r="O20" s="467"/>
      <c r="P20" s="465"/>
      <c r="Q20" s="465"/>
      <c r="R20" s="465"/>
      <c r="S20" s="464"/>
      <c r="T20" s="476" t="s">
        <v>58</v>
      </c>
      <c r="U20" s="411"/>
      <c r="V20" s="392"/>
      <c r="W20" s="392"/>
      <c r="X20" s="392"/>
      <c r="Y20" s="392"/>
      <c r="Z20" s="414"/>
      <c r="AA20" s="416"/>
      <c r="AB20" s="392"/>
      <c r="AC20" s="392"/>
      <c r="AD20" s="11"/>
      <c r="AE20" s="11"/>
      <c r="AF20" s="11"/>
      <c r="AG20" s="66"/>
    </row>
    <row r="21" spans="1:33" ht="13.5" customHeight="1" thickBot="1" x14ac:dyDescent="0.3">
      <c r="A21" s="729"/>
      <c r="B21" s="734" t="s">
        <v>80</v>
      </c>
      <c r="C21" s="103" t="s">
        <v>82</v>
      </c>
      <c r="D21" s="2"/>
      <c r="E21" s="27"/>
      <c r="F21" s="311"/>
      <c r="G21" s="311"/>
      <c r="H21" s="312"/>
      <c r="I21" s="310"/>
      <c r="J21" s="245"/>
      <c r="K21" s="245"/>
      <c r="L21" s="246"/>
      <c r="M21" s="463" t="s">
        <v>65</v>
      </c>
      <c r="N21" s="475"/>
      <c r="O21" s="467"/>
      <c r="P21" s="465"/>
      <c r="Q21" s="465"/>
      <c r="R21" s="465"/>
      <c r="S21" s="464"/>
      <c r="T21" s="476" t="s">
        <v>65</v>
      </c>
      <c r="U21" s="30"/>
      <c r="V21" s="27"/>
      <c r="W21" s="27"/>
      <c r="X21" s="27"/>
      <c r="Y21" s="27"/>
      <c r="Z21" s="82"/>
      <c r="AA21" s="26"/>
      <c r="AB21" s="27"/>
      <c r="AC21" s="27"/>
      <c r="AD21" s="4"/>
      <c r="AE21" s="4"/>
      <c r="AF21" s="4"/>
      <c r="AG21" s="68"/>
    </row>
    <row r="22" spans="1:33" ht="13.5" customHeight="1" thickBot="1" x14ac:dyDescent="0.3">
      <c r="A22" s="729"/>
      <c r="B22" s="732"/>
      <c r="C22" s="101" t="s">
        <v>81</v>
      </c>
      <c r="D22" s="8"/>
      <c r="E22" s="8"/>
      <c r="F22" s="298"/>
      <c r="G22" s="298"/>
      <c r="H22" s="419"/>
      <c r="I22" s="297"/>
      <c r="J22" s="281"/>
      <c r="K22" s="281"/>
      <c r="L22" s="287"/>
      <c r="M22" s="463" t="s">
        <v>66</v>
      </c>
      <c r="N22" s="475"/>
      <c r="O22" s="467"/>
      <c r="P22" s="465"/>
      <c r="Q22" s="465"/>
      <c r="R22" s="465"/>
      <c r="S22" s="464"/>
      <c r="T22" s="476" t="s">
        <v>66</v>
      </c>
      <c r="U22" s="23"/>
      <c r="V22" s="8"/>
      <c r="W22" s="8"/>
      <c r="X22" s="8"/>
      <c r="Y22" s="8"/>
      <c r="Z22" s="79"/>
      <c r="AA22" s="7"/>
      <c r="AB22" s="8"/>
      <c r="AC22" s="8"/>
      <c r="AD22" s="11"/>
      <c r="AE22" s="11"/>
      <c r="AF22" s="11"/>
      <c r="AG22" s="66"/>
    </row>
    <row r="23" spans="1:33" ht="13.5" customHeight="1" thickBot="1" x14ac:dyDescent="0.3">
      <c r="A23" s="729"/>
      <c r="B23" s="732"/>
      <c r="C23" s="101" t="s">
        <v>83</v>
      </c>
      <c r="D23" s="8"/>
      <c r="E23" s="8"/>
      <c r="F23" s="298"/>
      <c r="G23" s="298"/>
      <c r="H23" s="419"/>
      <c r="I23" s="297"/>
      <c r="J23" s="281"/>
      <c r="K23" s="281"/>
      <c r="L23" s="287"/>
      <c r="M23" s="463" t="s">
        <v>67</v>
      </c>
      <c r="N23" s="475"/>
      <c r="O23" s="467"/>
      <c r="P23" s="465"/>
      <c r="Q23" s="465"/>
      <c r="R23" s="465"/>
      <c r="S23" s="464"/>
      <c r="T23" s="476" t="s">
        <v>67</v>
      </c>
      <c r="U23" s="23"/>
      <c r="V23" s="8"/>
      <c r="W23" s="8"/>
      <c r="X23" s="8"/>
      <c r="Y23" s="8"/>
      <c r="Z23" s="79"/>
      <c r="AA23" s="7"/>
      <c r="AB23" s="8"/>
      <c r="AC23" s="8"/>
      <c r="AD23" s="11"/>
      <c r="AE23" s="11"/>
      <c r="AF23" s="11"/>
      <c r="AG23" s="66"/>
    </row>
    <row r="24" spans="1:33" ht="13.5" customHeight="1" thickBot="1" x14ac:dyDescent="0.3">
      <c r="A24" s="729"/>
      <c r="B24" s="732"/>
      <c r="C24" s="379" t="s">
        <v>29</v>
      </c>
      <c r="D24" s="35"/>
      <c r="E24" s="8"/>
      <c r="F24" s="298"/>
      <c r="G24" s="298"/>
      <c r="H24" s="419"/>
      <c r="I24" s="297"/>
      <c r="J24" s="281"/>
      <c r="K24" s="281"/>
      <c r="L24" s="287"/>
      <c r="M24" s="463" t="s">
        <v>68</v>
      </c>
      <c r="N24" s="475"/>
      <c r="O24" s="467"/>
      <c r="P24" s="465"/>
      <c r="Q24" s="465"/>
      <c r="R24" s="465"/>
      <c r="S24" s="464"/>
      <c r="T24" s="476" t="s">
        <v>68</v>
      </c>
      <c r="U24" s="23"/>
      <c r="V24" s="8"/>
      <c r="W24" s="8"/>
      <c r="X24" s="8"/>
      <c r="Y24" s="8"/>
      <c r="Z24" s="79"/>
      <c r="AA24" s="7"/>
      <c r="AB24" s="8"/>
      <c r="AC24" s="8"/>
      <c r="AD24" s="39"/>
      <c r="AE24" s="39"/>
      <c r="AF24" s="39"/>
      <c r="AG24" s="71"/>
    </row>
    <row r="25" spans="1:33" ht="13.5" customHeight="1" thickBot="1" x14ac:dyDescent="0.3">
      <c r="A25" s="729"/>
      <c r="B25" s="733"/>
      <c r="C25" s="380" t="s">
        <v>84</v>
      </c>
      <c r="D25" s="15"/>
      <c r="E25" s="15"/>
      <c r="F25" s="375"/>
      <c r="G25" s="375"/>
      <c r="H25" s="306"/>
      <c r="I25" s="305"/>
      <c r="J25" s="392"/>
      <c r="K25" s="392"/>
      <c r="L25" s="414"/>
      <c r="M25" s="463" t="s">
        <v>69</v>
      </c>
      <c r="N25" s="475"/>
      <c r="O25" s="467"/>
      <c r="P25" s="465"/>
      <c r="Q25" s="465"/>
      <c r="R25" s="465"/>
      <c r="S25" s="464"/>
      <c r="T25" s="476" t="s">
        <v>69</v>
      </c>
      <c r="U25" s="25"/>
      <c r="V25" s="15"/>
      <c r="W25" s="15"/>
      <c r="X25" s="15"/>
      <c r="Y25" s="15"/>
      <c r="Z25" s="117"/>
      <c r="AA25" s="14"/>
      <c r="AB25" s="15"/>
      <c r="AC25" s="15"/>
      <c r="AD25" s="17"/>
      <c r="AE25" s="17"/>
      <c r="AF25" s="17"/>
      <c r="AG25" s="67"/>
    </row>
    <row r="26" spans="1:33" ht="13.5" customHeight="1" thickBot="1" x14ac:dyDescent="0.3">
      <c r="A26" s="729"/>
      <c r="B26" s="734" t="s">
        <v>7</v>
      </c>
      <c r="C26" s="381" t="s">
        <v>30</v>
      </c>
      <c r="D26" s="27"/>
      <c r="E26" s="27"/>
      <c r="F26" s="27"/>
      <c r="G26" s="27"/>
      <c r="H26" s="246"/>
      <c r="I26" s="318"/>
      <c r="J26" s="246"/>
      <c r="K26" s="463" t="s">
        <v>70</v>
      </c>
      <c r="L26" s="464"/>
      <c r="M26" s="465"/>
      <c r="N26" s="466"/>
      <c r="O26" s="467"/>
      <c r="P26" s="465"/>
      <c r="Q26" s="464"/>
      <c r="R26" s="468" t="s">
        <v>70</v>
      </c>
      <c r="S26" s="343"/>
      <c r="T26" s="361"/>
      <c r="U26" s="412"/>
      <c r="V26" s="27"/>
      <c r="W26" s="27"/>
      <c r="X26" s="27"/>
      <c r="Y26" s="27"/>
      <c r="Z26" s="82"/>
      <c r="AA26" s="26"/>
      <c r="AB26" s="27"/>
      <c r="AC26" s="27"/>
      <c r="AD26" s="31"/>
      <c r="AE26" s="31"/>
      <c r="AF26" s="31"/>
      <c r="AG26" s="70"/>
    </row>
    <row r="27" spans="1:33" ht="13.5" customHeight="1" thickBot="1" x14ac:dyDescent="0.3">
      <c r="A27" s="729"/>
      <c r="B27" s="732"/>
      <c r="C27" s="101" t="s">
        <v>33</v>
      </c>
      <c r="D27" s="8"/>
      <c r="E27" s="8"/>
      <c r="F27" s="8"/>
      <c r="G27" s="8"/>
      <c r="H27" s="287"/>
      <c r="I27" s="373"/>
      <c r="J27" s="287"/>
      <c r="K27" s="463" t="s">
        <v>73</v>
      </c>
      <c r="L27" s="464"/>
      <c r="M27" s="469"/>
      <c r="N27" s="470"/>
      <c r="O27" s="471"/>
      <c r="P27" s="469"/>
      <c r="Q27" s="472"/>
      <c r="R27" s="473" t="s">
        <v>73</v>
      </c>
      <c r="S27" s="280"/>
      <c r="T27" s="474"/>
      <c r="U27" s="410"/>
      <c r="V27" s="8"/>
      <c r="W27" s="8"/>
      <c r="X27" s="8"/>
      <c r="Y27" s="8"/>
      <c r="Z27" s="79"/>
      <c r="AA27" s="7"/>
      <c r="AB27" s="8"/>
      <c r="AC27" s="8"/>
      <c r="AD27" s="11"/>
      <c r="AE27" s="11"/>
      <c r="AF27" s="11"/>
      <c r="AG27" s="66"/>
    </row>
    <row r="28" spans="1:33" ht="13.5" customHeight="1" thickBot="1" x14ac:dyDescent="0.3">
      <c r="A28" s="729"/>
      <c r="B28" s="732"/>
      <c r="C28" s="379" t="s">
        <v>34</v>
      </c>
      <c r="D28" s="35"/>
      <c r="E28" s="224"/>
      <c r="F28" s="224"/>
      <c r="G28" s="224"/>
      <c r="H28" s="230"/>
      <c r="I28" s="373"/>
      <c r="J28" s="281"/>
      <c r="K28" s="245"/>
      <c r="L28" s="246"/>
      <c r="M28" s="463" t="s">
        <v>74</v>
      </c>
      <c r="N28" s="475"/>
      <c r="O28" s="467"/>
      <c r="P28" s="465"/>
      <c r="Q28" s="465"/>
      <c r="R28" s="465"/>
      <c r="S28" s="464"/>
      <c r="T28" s="476" t="s">
        <v>74</v>
      </c>
      <c r="U28" s="410"/>
      <c r="V28" s="224"/>
      <c r="W28" s="224"/>
      <c r="X28" s="224"/>
      <c r="Y28" s="224"/>
      <c r="Z28" s="230"/>
      <c r="AA28" s="415"/>
      <c r="AB28" s="224"/>
      <c r="AC28" s="224"/>
      <c r="AD28" s="39"/>
      <c r="AE28" s="39"/>
      <c r="AF28" s="39"/>
      <c r="AG28" s="71"/>
    </row>
    <row r="29" spans="1:33" ht="13.5" customHeight="1" thickBot="1" x14ac:dyDescent="0.3">
      <c r="A29" s="730"/>
      <c r="B29" s="735"/>
      <c r="C29" s="104" t="s">
        <v>35</v>
      </c>
      <c r="D29" s="57"/>
      <c r="E29" s="57"/>
      <c r="F29" s="57"/>
      <c r="G29" s="57"/>
      <c r="H29" s="118"/>
      <c r="I29" s="421"/>
      <c r="J29" s="351"/>
      <c r="K29" s="351"/>
      <c r="L29" s="420"/>
      <c r="M29" s="488" t="s">
        <v>75</v>
      </c>
      <c r="N29" s="492"/>
      <c r="O29" s="498"/>
      <c r="P29" s="490"/>
      <c r="Q29" s="490"/>
      <c r="R29" s="490"/>
      <c r="S29" s="489"/>
      <c r="T29" s="487" t="s">
        <v>75</v>
      </c>
      <c r="U29" s="413"/>
      <c r="V29" s="57"/>
      <c r="W29" s="57"/>
      <c r="X29" s="57"/>
      <c r="Y29" s="57"/>
      <c r="Z29" s="118"/>
      <c r="AA29" s="56"/>
      <c r="AB29" s="57"/>
      <c r="AC29" s="57"/>
      <c r="AD29" s="62"/>
      <c r="AE29" s="62"/>
      <c r="AF29" s="62"/>
      <c r="AG29" s="69"/>
    </row>
    <row r="30" spans="1:33" ht="13.5" customHeight="1" thickTop="1" thickBot="1" x14ac:dyDescent="0.3">
      <c r="A30" s="684" t="s">
        <v>5</v>
      </c>
      <c r="B30" s="687" t="s">
        <v>6</v>
      </c>
      <c r="C30" s="109" t="s">
        <v>36</v>
      </c>
      <c r="D30" s="49"/>
      <c r="E30" s="27"/>
      <c r="F30" s="27"/>
      <c r="G30" s="27"/>
      <c r="H30" s="82"/>
      <c r="I30" s="328" t="s">
        <v>76</v>
      </c>
      <c r="J30" s="333"/>
      <c r="K30" s="333"/>
      <c r="L30" s="331"/>
      <c r="M30" s="331"/>
      <c r="N30" s="366"/>
      <c r="O30" s="368"/>
      <c r="P30" s="333"/>
      <c r="Q30" s="333"/>
      <c r="R30" s="333"/>
      <c r="S30" s="329" t="s">
        <v>76</v>
      </c>
      <c r="T30" s="363"/>
      <c r="U30" s="412"/>
      <c r="V30" s="245"/>
      <c r="W30" s="27"/>
      <c r="X30" s="27"/>
      <c r="Y30" s="27"/>
      <c r="Z30" s="82"/>
      <c r="AA30" s="26"/>
      <c r="AB30" s="27"/>
      <c r="AC30" s="27"/>
      <c r="AD30" s="53"/>
      <c r="AE30" s="53"/>
      <c r="AF30" s="53"/>
      <c r="AG30" s="65"/>
    </row>
    <row r="31" spans="1:33" ht="13.5" customHeight="1" thickBot="1" x14ac:dyDescent="0.3">
      <c r="A31" s="685"/>
      <c r="B31" s="688"/>
      <c r="C31" s="110" t="s">
        <v>37</v>
      </c>
      <c r="D31" s="736" t="s">
        <v>94</v>
      </c>
      <c r="E31" s="737"/>
      <c r="F31" s="737"/>
      <c r="G31" s="737"/>
      <c r="H31" s="737"/>
      <c r="I31" s="738"/>
      <c r="J31" s="339" t="s">
        <v>77</v>
      </c>
      <c r="K31" s="340"/>
      <c r="L31" s="340"/>
      <c r="M31" s="337"/>
      <c r="N31" s="367"/>
      <c r="O31" s="339"/>
      <c r="P31" s="340"/>
      <c r="Q31" s="338" t="s">
        <v>77</v>
      </c>
      <c r="R31" s="736" t="s">
        <v>93</v>
      </c>
      <c r="S31" s="737"/>
      <c r="T31" s="737"/>
      <c r="U31" s="737"/>
      <c r="V31" s="737"/>
      <c r="W31" s="737"/>
      <c r="X31" s="737"/>
      <c r="Y31" s="216"/>
      <c r="Z31" s="374"/>
      <c r="AA31" s="34"/>
      <c r="AB31" s="35"/>
      <c r="AC31" s="35"/>
      <c r="AD31" s="39"/>
      <c r="AE31" s="17"/>
      <c r="AF31" s="17"/>
      <c r="AG31" s="71"/>
    </row>
    <row r="32" spans="1:33" ht="13.5" customHeight="1" thickBot="1" x14ac:dyDescent="0.3">
      <c r="A32" s="685"/>
      <c r="B32" s="689" t="s">
        <v>7</v>
      </c>
      <c r="C32" s="111" t="s">
        <v>133</v>
      </c>
      <c r="D32" s="27"/>
      <c r="E32" s="27"/>
      <c r="F32" s="27"/>
      <c r="G32" s="27"/>
      <c r="H32" s="82"/>
      <c r="I32" s="318"/>
      <c r="J32" s="246"/>
      <c r="K32" s="339" t="s">
        <v>78</v>
      </c>
      <c r="L32" s="340"/>
      <c r="M32" s="337"/>
      <c r="N32" s="367"/>
      <c r="O32" s="369"/>
      <c r="P32" s="337"/>
      <c r="Q32" s="340"/>
      <c r="R32" s="338" t="s">
        <v>78</v>
      </c>
      <c r="S32" s="343"/>
      <c r="T32" s="361"/>
      <c r="U32" s="343"/>
      <c r="V32" s="245"/>
      <c r="W32" s="82"/>
      <c r="X32" s="459"/>
      <c r="Y32" s="446"/>
      <c r="Z32" s="446"/>
      <c r="AA32" s="446"/>
      <c r="AB32" s="446"/>
      <c r="AC32" s="446"/>
      <c r="AD32" s="446"/>
      <c r="AE32" s="446"/>
      <c r="AF32" s="446"/>
      <c r="AG32" s="447"/>
    </row>
    <row r="33" spans="1:33" ht="13.5" customHeight="1" thickTop="1" thickBot="1" x14ac:dyDescent="0.3">
      <c r="A33" s="685"/>
      <c r="B33" s="690"/>
      <c r="C33" s="111" t="s">
        <v>31</v>
      </c>
      <c r="D33" s="27"/>
      <c r="E33" s="8"/>
      <c r="F33" s="8"/>
      <c r="G33" s="8"/>
      <c r="H33" s="79"/>
      <c r="I33" s="373"/>
      <c r="J33" s="287"/>
      <c r="K33" s="339" t="s">
        <v>71</v>
      </c>
      <c r="L33" s="340"/>
      <c r="M33" s="337"/>
      <c r="N33" s="367"/>
      <c r="O33" s="369"/>
      <c r="P33" s="337"/>
      <c r="Q33" s="340"/>
      <c r="R33" s="338" t="s">
        <v>71</v>
      </c>
      <c r="S33" s="344"/>
      <c r="T33" s="362"/>
      <c r="U33" s="343"/>
      <c r="V33" s="245"/>
      <c r="W33" s="82"/>
      <c r="X33" s="460"/>
      <c r="Y33" s="692" t="s">
        <v>14</v>
      </c>
      <c r="Z33" s="693"/>
      <c r="AA33" s="693"/>
      <c r="AB33" s="693"/>
      <c r="AC33" s="693"/>
      <c r="AD33" s="693"/>
      <c r="AE33" s="693"/>
      <c r="AF33" s="693"/>
      <c r="AG33" s="694"/>
    </row>
    <row r="34" spans="1:33" ht="13.5" customHeight="1" thickBot="1" x14ac:dyDescent="0.3">
      <c r="A34" s="685"/>
      <c r="B34" s="690"/>
      <c r="C34" s="112" t="s">
        <v>89</v>
      </c>
      <c r="D34" s="8"/>
      <c r="E34" s="8"/>
      <c r="F34" s="8"/>
      <c r="G34" s="8"/>
      <c r="H34" s="79"/>
      <c r="I34" s="373"/>
      <c r="J34" s="287"/>
      <c r="K34" s="339" t="s">
        <v>79</v>
      </c>
      <c r="L34" s="340"/>
      <c r="M34" s="493"/>
      <c r="N34" s="494"/>
      <c r="O34" s="495"/>
      <c r="P34" s="493"/>
      <c r="Q34" s="484"/>
      <c r="R34" s="485" t="s">
        <v>79</v>
      </c>
      <c r="S34" s="280"/>
      <c r="T34" s="474"/>
      <c r="U34" s="344"/>
      <c r="V34" s="281"/>
      <c r="W34" s="79"/>
      <c r="X34" s="458"/>
      <c r="Y34" s="133"/>
      <c r="Z34" s="500"/>
      <c r="AA34" s="203"/>
      <c r="AB34" s="611" t="s">
        <v>12</v>
      </c>
      <c r="AC34" s="46" t="s">
        <v>13</v>
      </c>
      <c r="AD34" s="46"/>
      <c r="AE34" s="46"/>
      <c r="AF34" s="46"/>
      <c r="AG34" s="136"/>
    </row>
    <row r="35" spans="1:33" ht="13.5" customHeight="1" thickBot="1" x14ac:dyDescent="0.3">
      <c r="A35" s="686"/>
      <c r="B35" s="691"/>
      <c r="C35" s="120" t="s">
        <v>90</v>
      </c>
      <c r="D35" s="57"/>
      <c r="E35" s="57"/>
      <c r="F35" s="57"/>
      <c r="G35" s="57"/>
      <c r="H35" s="118"/>
      <c r="I35" s="422"/>
      <c r="J35" s="351"/>
      <c r="K35" s="483"/>
      <c r="L35" s="405"/>
      <c r="M35" s="345" t="s">
        <v>91</v>
      </c>
      <c r="N35" s="371"/>
      <c r="O35" s="370"/>
      <c r="P35" s="348"/>
      <c r="Q35" s="348"/>
      <c r="R35" s="348"/>
      <c r="S35" s="349"/>
      <c r="T35" s="486" t="s">
        <v>91</v>
      </c>
      <c r="U35" s="350"/>
      <c r="V35" s="351"/>
      <c r="W35" s="118"/>
      <c r="X35" s="461"/>
      <c r="Y35" s="134"/>
      <c r="Z35" s="499"/>
      <c r="AA35" s="204"/>
      <c r="AB35" s="131" t="s">
        <v>12</v>
      </c>
      <c r="AC35" s="132" t="s">
        <v>11</v>
      </c>
      <c r="AD35" s="132"/>
      <c r="AE35" s="132"/>
      <c r="AF35" s="132"/>
      <c r="AG35" s="137"/>
    </row>
    <row r="36" spans="1:33" ht="13.5" thickTop="1" x14ac:dyDescent="0.25"/>
  </sheetData>
  <mergeCells count="56">
    <mergeCell ref="Y33:AG33"/>
    <mergeCell ref="A7:A14"/>
    <mergeCell ref="B7:B9"/>
    <mergeCell ref="B10:B11"/>
    <mergeCell ref="B12:B14"/>
    <mergeCell ref="A15:A29"/>
    <mergeCell ref="B15:B20"/>
    <mergeCell ref="B21:B25"/>
    <mergeCell ref="B26:B29"/>
    <mergeCell ref="A30:A35"/>
    <mergeCell ref="B30:B31"/>
    <mergeCell ref="D31:I31"/>
    <mergeCell ref="R31:X31"/>
    <mergeCell ref="B32:B35"/>
    <mergeCell ref="U5:V5"/>
    <mergeCell ref="W5:X5"/>
    <mergeCell ref="Y5:Z5"/>
    <mergeCell ref="AA5:AB5"/>
    <mergeCell ref="AC5:AD5"/>
    <mergeCell ref="AE5:AF5"/>
    <mergeCell ref="AD4:AE4"/>
    <mergeCell ref="AF4:AG4"/>
    <mergeCell ref="E5:F5"/>
    <mergeCell ref="G5:H5"/>
    <mergeCell ref="I5:J5"/>
    <mergeCell ref="K5:L5"/>
    <mergeCell ref="M5:N5"/>
    <mergeCell ref="O5:P5"/>
    <mergeCell ref="Q5:R5"/>
    <mergeCell ref="S5:T5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1:AG1"/>
    <mergeCell ref="A2:AG2"/>
    <mergeCell ref="A3:C6"/>
    <mergeCell ref="E3:F3"/>
    <mergeCell ref="H3:I3"/>
    <mergeCell ref="K3:L3"/>
    <mergeCell ref="N3:O3"/>
    <mergeCell ref="Q3:R3"/>
    <mergeCell ref="T3:U3"/>
    <mergeCell ref="W3:X3"/>
    <mergeCell ref="AB4:AC4"/>
    <mergeCell ref="Z3:AA3"/>
    <mergeCell ref="AC3:AD3"/>
    <mergeCell ref="AF3:AG3"/>
    <mergeCell ref="D4:D6"/>
    <mergeCell ref="F4:G4"/>
  </mergeCells>
  <pageMargins left="0.5" right="0.5" top="0.75" bottom="0.75" header="0.3" footer="0.3"/>
  <pageSetup orientation="landscape" r:id="rId1"/>
  <headerFooter>
    <oddFooter>&amp;L&amp;F&amp;R&amp;A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6"/>
  <sheetViews>
    <sheetView zoomScaleNormal="100" workbookViewId="0">
      <pane ySplit="5" topLeftCell="A6" activePane="bottomLeft" state="frozen"/>
      <selection pane="bottomLeft" activeCell="G31" sqref="G31"/>
    </sheetView>
  </sheetViews>
  <sheetFormatPr defaultColWidth="1.7109375" defaultRowHeight="12.75" x14ac:dyDescent="0.25"/>
  <cols>
    <col min="1" max="2" width="3.7109375" style="47" customWidth="1"/>
    <col min="3" max="3" width="22.28515625" style="72" customWidth="1"/>
    <col min="4" max="6" width="6.7109375" style="202" customWidth="1"/>
    <col min="7" max="15" width="7.7109375" style="202" customWidth="1"/>
    <col min="16" max="18" width="22.5703125" style="202" customWidth="1"/>
    <col min="19" max="16384" width="1.7109375" style="202"/>
  </cols>
  <sheetData>
    <row r="1" spans="1:16" ht="16.5" thickBot="1" x14ac:dyDescent="0.3">
      <c r="A1" s="762" t="s">
        <v>109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1:16" ht="13.5" customHeight="1" thickTop="1" thickBot="1" x14ac:dyDescent="0.3">
      <c r="A2" s="647" t="s">
        <v>40</v>
      </c>
      <c r="B2" s="648"/>
      <c r="C2" s="649"/>
      <c r="D2" s="501" t="s">
        <v>78</v>
      </c>
      <c r="E2" s="618" t="s">
        <v>60</v>
      </c>
      <c r="F2" s="501" t="s">
        <v>100</v>
      </c>
      <c r="G2" s="518" t="s">
        <v>98</v>
      </c>
      <c r="H2" s="618" t="s">
        <v>99</v>
      </c>
      <c r="I2" s="520" t="s">
        <v>116</v>
      </c>
      <c r="J2" s="518" t="s">
        <v>103</v>
      </c>
      <c r="K2" s="618" t="s">
        <v>104</v>
      </c>
      <c r="L2" s="520" t="s">
        <v>117</v>
      </c>
      <c r="M2" s="518" t="s">
        <v>118</v>
      </c>
      <c r="N2" s="618" t="s">
        <v>119</v>
      </c>
      <c r="O2" s="520" t="s">
        <v>120</v>
      </c>
    </row>
    <row r="3" spans="1:16" ht="13.5" customHeight="1" thickTop="1" x14ac:dyDescent="0.25">
      <c r="A3" s="650"/>
      <c r="B3" s="651"/>
      <c r="C3" s="652"/>
      <c r="D3" s="751" t="s">
        <v>121</v>
      </c>
      <c r="E3" s="751"/>
      <c r="F3" s="752"/>
      <c r="G3" s="753" t="s">
        <v>150</v>
      </c>
      <c r="H3" s="754"/>
      <c r="I3" s="755"/>
      <c r="J3" s="766" t="s">
        <v>114</v>
      </c>
      <c r="K3" s="767"/>
      <c r="L3" s="768"/>
      <c r="M3" s="766" t="s">
        <v>115</v>
      </c>
      <c r="N3" s="767"/>
      <c r="O3" s="768"/>
    </row>
    <row r="4" spans="1:16" ht="11.25" customHeight="1" x14ac:dyDescent="0.25">
      <c r="A4" s="650"/>
      <c r="B4" s="651"/>
      <c r="C4" s="652"/>
      <c r="D4" s="756" t="s">
        <v>96</v>
      </c>
      <c r="E4" s="758" t="s">
        <v>97</v>
      </c>
      <c r="F4" s="760" t="s">
        <v>112</v>
      </c>
      <c r="G4" s="745" t="s">
        <v>124</v>
      </c>
      <c r="H4" s="747" t="s">
        <v>102</v>
      </c>
      <c r="I4" s="749" t="s">
        <v>101</v>
      </c>
      <c r="J4" s="745" t="s">
        <v>124</v>
      </c>
      <c r="K4" s="747" t="s">
        <v>102</v>
      </c>
      <c r="L4" s="749" t="s">
        <v>101</v>
      </c>
      <c r="M4" s="745" t="s">
        <v>124</v>
      </c>
      <c r="N4" s="747" t="s">
        <v>102</v>
      </c>
      <c r="O4" s="749" t="s">
        <v>101</v>
      </c>
    </row>
    <row r="5" spans="1:16" ht="24" customHeight="1" thickBot="1" x14ac:dyDescent="0.3">
      <c r="A5" s="653"/>
      <c r="B5" s="654"/>
      <c r="C5" s="655"/>
      <c r="D5" s="757"/>
      <c r="E5" s="759"/>
      <c r="F5" s="761"/>
      <c r="G5" s="746"/>
      <c r="H5" s="748"/>
      <c r="I5" s="750"/>
      <c r="J5" s="746"/>
      <c r="K5" s="748"/>
      <c r="L5" s="750"/>
      <c r="M5" s="746"/>
      <c r="N5" s="748"/>
      <c r="O5" s="750"/>
      <c r="P5" s="533" t="s">
        <v>111</v>
      </c>
    </row>
    <row r="6" spans="1:16" ht="13.5" customHeight="1" thickTop="1" x14ac:dyDescent="0.25">
      <c r="A6" s="769" t="s">
        <v>10</v>
      </c>
      <c r="B6" s="667" t="s">
        <v>6</v>
      </c>
      <c r="C6" s="194" t="s">
        <v>15</v>
      </c>
      <c r="D6" s="178">
        <v>35</v>
      </c>
      <c r="E6" s="162">
        <v>45</v>
      </c>
      <c r="F6" s="193">
        <f>IF($F$4="Drill Rate",D6,E6)</f>
        <v>35</v>
      </c>
      <c r="G6" s="625"/>
      <c r="H6" s="511" t="str">
        <f>IF($F6*G6,$F6*G6," ")</f>
        <v xml:space="preserve"> </v>
      </c>
      <c r="I6" s="199" t="str">
        <f>IF(H6&lt;&gt;" ",H6/H$37," ")</f>
        <v xml:space="preserve"> </v>
      </c>
      <c r="J6" s="625"/>
      <c r="K6" s="511" t="str">
        <f>IF($F6*J6,$F6*J6," ")</f>
        <v xml:space="preserve"> </v>
      </c>
      <c r="L6" s="199" t="str">
        <f>IF(K6&lt;&gt;" ",K6/K$37," ")</f>
        <v xml:space="preserve"> </v>
      </c>
      <c r="M6" s="625"/>
      <c r="N6" s="511" t="str">
        <f>IF($F6*M6,$F6*M6," ")</f>
        <v xml:space="preserve"> </v>
      </c>
      <c r="O6" s="199" t="str">
        <f>IF(N6&lt;&gt;" ",N6/N$37," ")</f>
        <v xml:space="preserve"> </v>
      </c>
      <c r="P6" s="194" t="s">
        <v>15</v>
      </c>
    </row>
    <row r="7" spans="1:16" ht="13.5" customHeight="1" x14ac:dyDescent="0.25">
      <c r="A7" s="664"/>
      <c r="B7" s="667"/>
      <c r="C7" s="146" t="s">
        <v>16</v>
      </c>
      <c r="D7" s="179">
        <v>20</v>
      </c>
      <c r="E7" s="163">
        <v>30</v>
      </c>
      <c r="F7" s="193">
        <f t="shared" ref="F7:F36" si="0">IF($F$4="Drill Rate",D7,E7)</f>
        <v>20</v>
      </c>
      <c r="G7" s="626"/>
      <c r="H7" s="511" t="str">
        <f t="shared" ref="H7:H36" si="1">IF($F7*G7,$F7*G7," ")</f>
        <v xml:space="preserve"> </v>
      </c>
      <c r="I7" s="199" t="str">
        <f t="shared" ref="I7:I36" si="2">IF(H7&lt;&gt;" ",H7/H$37," ")</f>
        <v xml:space="preserve"> </v>
      </c>
      <c r="J7" s="626"/>
      <c r="K7" s="511" t="str">
        <f t="shared" ref="K7:K36" si="3">IF($F7*J7,$F7*J7," ")</f>
        <v xml:space="preserve"> </v>
      </c>
      <c r="L7" s="199" t="str">
        <f t="shared" ref="L7:L36" si="4">IF(K7&lt;&gt;" ",K7/K$37," ")</f>
        <v xml:space="preserve"> </v>
      </c>
      <c r="M7" s="626"/>
      <c r="N7" s="511" t="str">
        <f t="shared" ref="N7:N36" si="5">IF($F7*M7,$F7*M7," ")</f>
        <v xml:space="preserve"> </v>
      </c>
      <c r="O7" s="199" t="str">
        <f t="shared" ref="O7:O36" si="6">IF(N7&lt;&gt;" ",N7/N$37," ")</f>
        <v xml:space="preserve"> </v>
      </c>
      <c r="P7" s="146" t="s">
        <v>16</v>
      </c>
    </row>
    <row r="8" spans="1:16" ht="13.5" customHeight="1" thickBot="1" x14ac:dyDescent="0.3">
      <c r="A8" s="664"/>
      <c r="B8" s="668"/>
      <c r="C8" s="147" t="s">
        <v>17</v>
      </c>
      <c r="D8" s="180">
        <v>20</v>
      </c>
      <c r="E8" s="164">
        <v>30</v>
      </c>
      <c r="F8" s="535">
        <f t="shared" si="0"/>
        <v>20</v>
      </c>
      <c r="G8" s="627"/>
      <c r="H8" s="512" t="str">
        <f t="shared" si="1"/>
        <v xml:space="preserve"> </v>
      </c>
      <c r="I8" s="200" t="str">
        <f t="shared" si="2"/>
        <v xml:space="preserve"> </v>
      </c>
      <c r="J8" s="627"/>
      <c r="K8" s="512" t="str">
        <f t="shared" si="3"/>
        <v xml:space="preserve"> </v>
      </c>
      <c r="L8" s="200" t="str">
        <f t="shared" si="4"/>
        <v xml:space="preserve"> </v>
      </c>
      <c r="M8" s="627"/>
      <c r="N8" s="512" t="str">
        <f t="shared" si="5"/>
        <v xml:space="preserve"> </v>
      </c>
      <c r="O8" s="200" t="str">
        <f t="shared" si="6"/>
        <v xml:space="preserve"> </v>
      </c>
      <c r="P8" s="147" t="s">
        <v>17</v>
      </c>
    </row>
    <row r="9" spans="1:16" ht="13.5" customHeight="1" x14ac:dyDescent="0.25">
      <c r="A9" s="664"/>
      <c r="B9" s="669" t="s">
        <v>8</v>
      </c>
      <c r="C9" s="148" t="s">
        <v>18</v>
      </c>
      <c r="D9" s="181">
        <v>5</v>
      </c>
      <c r="E9" s="165">
        <v>10</v>
      </c>
      <c r="F9" s="193">
        <f t="shared" si="0"/>
        <v>5</v>
      </c>
      <c r="G9" s="625"/>
      <c r="H9" s="511" t="str">
        <f t="shared" si="1"/>
        <v xml:space="preserve"> </v>
      </c>
      <c r="I9" s="199" t="str">
        <f t="shared" si="2"/>
        <v xml:space="preserve"> </v>
      </c>
      <c r="J9" s="625"/>
      <c r="K9" s="511" t="str">
        <f t="shared" si="3"/>
        <v xml:space="preserve"> </v>
      </c>
      <c r="L9" s="199" t="str">
        <f t="shared" si="4"/>
        <v xml:space="preserve"> </v>
      </c>
      <c r="M9" s="625"/>
      <c r="N9" s="511" t="str">
        <f t="shared" si="5"/>
        <v xml:space="preserve"> </v>
      </c>
      <c r="O9" s="199" t="str">
        <f t="shared" si="6"/>
        <v xml:space="preserve"> </v>
      </c>
      <c r="P9" s="148" t="s">
        <v>18</v>
      </c>
    </row>
    <row r="10" spans="1:16" ht="13.5" customHeight="1" thickBot="1" x14ac:dyDescent="0.3">
      <c r="A10" s="664"/>
      <c r="B10" s="668"/>
      <c r="C10" s="147" t="s">
        <v>19</v>
      </c>
      <c r="D10" s="180">
        <v>60</v>
      </c>
      <c r="E10" s="164">
        <v>80</v>
      </c>
      <c r="F10" s="535">
        <f t="shared" si="0"/>
        <v>60</v>
      </c>
      <c r="G10" s="627"/>
      <c r="H10" s="512" t="str">
        <f t="shared" si="1"/>
        <v xml:space="preserve"> </v>
      </c>
      <c r="I10" s="200" t="str">
        <f t="shared" si="2"/>
        <v xml:space="preserve"> </v>
      </c>
      <c r="J10" s="627"/>
      <c r="K10" s="512" t="str">
        <f t="shared" si="3"/>
        <v xml:space="preserve"> </v>
      </c>
      <c r="L10" s="200" t="str">
        <f t="shared" si="4"/>
        <v xml:space="preserve"> </v>
      </c>
      <c r="M10" s="627"/>
      <c r="N10" s="512" t="str">
        <f t="shared" si="5"/>
        <v xml:space="preserve"> </v>
      </c>
      <c r="O10" s="200" t="str">
        <f t="shared" si="6"/>
        <v xml:space="preserve"> </v>
      </c>
      <c r="P10" s="147" t="s">
        <v>19</v>
      </c>
    </row>
    <row r="11" spans="1:16" ht="13.5" customHeight="1" x14ac:dyDescent="0.25">
      <c r="A11" s="664"/>
      <c r="B11" s="669" t="s">
        <v>7</v>
      </c>
      <c r="C11" s="148" t="s">
        <v>20</v>
      </c>
      <c r="D11" s="181">
        <v>60</v>
      </c>
      <c r="E11" s="165">
        <v>90</v>
      </c>
      <c r="F11" s="193">
        <f t="shared" si="0"/>
        <v>60</v>
      </c>
      <c r="G11" s="625"/>
      <c r="H11" s="511" t="str">
        <f t="shared" si="1"/>
        <v xml:space="preserve"> </v>
      </c>
      <c r="I11" s="199" t="str">
        <f t="shared" si="2"/>
        <v xml:space="preserve"> </v>
      </c>
      <c r="J11" s="625"/>
      <c r="K11" s="511" t="str">
        <f t="shared" si="3"/>
        <v xml:space="preserve"> </v>
      </c>
      <c r="L11" s="199" t="str">
        <f t="shared" si="4"/>
        <v xml:space="preserve"> </v>
      </c>
      <c r="M11" s="625"/>
      <c r="N11" s="511" t="str">
        <f t="shared" si="5"/>
        <v xml:space="preserve"> </v>
      </c>
      <c r="O11" s="199" t="str">
        <f t="shared" si="6"/>
        <v xml:space="preserve"> </v>
      </c>
      <c r="P11" s="148" t="s">
        <v>20</v>
      </c>
    </row>
    <row r="12" spans="1:16" ht="13.5" customHeight="1" x14ac:dyDescent="0.25">
      <c r="A12" s="664"/>
      <c r="B12" s="667"/>
      <c r="C12" s="146" t="s">
        <v>21</v>
      </c>
      <c r="D12" s="179">
        <v>50</v>
      </c>
      <c r="E12" s="163">
        <v>80</v>
      </c>
      <c r="F12" s="193">
        <f t="shared" si="0"/>
        <v>50</v>
      </c>
      <c r="G12" s="626"/>
      <c r="H12" s="511" t="str">
        <f t="shared" si="1"/>
        <v xml:space="preserve"> </v>
      </c>
      <c r="I12" s="199" t="str">
        <f t="shared" si="2"/>
        <v xml:space="preserve"> </v>
      </c>
      <c r="J12" s="626"/>
      <c r="K12" s="511" t="str">
        <f t="shared" si="3"/>
        <v xml:space="preserve"> </v>
      </c>
      <c r="L12" s="199" t="str">
        <f t="shared" si="4"/>
        <v xml:space="preserve"> </v>
      </c>
      <c r="M12" s="626"/>
      <c r="N12" s="511" t="str">
        <f t="shared" si="5"/>
        <v xml:space="preserve"> </v>
      </c>
      <c r="O12" s="199" t="str">
        <f t="shared" si="6"/>
        <v xml:space="preserve"> </v>
      </c>
      <c r="P12" s="146" t="s">
        <v>21</v>
      </c>
    </row>
    <row r="13" spans="1:16" ht="13.5" customHeight="1" thickBot="1" x14ac:dyDescent="0.3">
      <c r="A13" s="665"/>
      <c r="B13" s="670"/>
      <c r="C13" s="149" t="s">
        <v>22</v>
      </c>
      <c r="D13" s="182">
        <v>20</v>
      </c>
      <c r="E13" s="166">
        <v>30</v>
      </c>
      <c r="F13" s="534">
        <f t="shared" si="0"/>
        <v>20</v>
      </c>
      <c r="G13" s="628"/>
      <c r="H13" s="513" t="str">
        <f t="shared" si="1"/>
        <v xml:space="preserve"> </v>
      </c>
      <c r="I13" s="201" t="str">
        <f t="shared" si="2"/>
        <v xml:space="preserve"> </v>
      </c>
      <c r="J13" s="628"/>
      <c r="K13" s="513" t="str">
        <f t="shared" si="3"/>
        <v xml:space="preserve"> </v>
      </c>
      <c r="L13" s="201" t="str">
        <f t="shared" si="4"/>
        <v xml:space="preserve"> </v>
      </c>
      <c r="M13" s="628"/>
      <c r="N13" s="513" t="str">
        <f t="shared" si="5"/>
        <v xml:space="preserve"> </v>
      </c>
      <c r="O13" s="201" t="str">
        <f t="shared" si="6"/>
        <v xml:space="preserve"> </v>
      </c>
      <c r="P13" s="149" t="s">
        <v>22</v>
      </c>
    </row>
    <row r="14" spans="1:16" ht="13.5" customHeight="1" thickTop="1" x14ac:dyDescent="0.25">
      <c r="A14" s="695" t="s">
        <v>9</v>
      </c>
      <c r="B14" s="698" t="s">
        <v>6</v>
      </c>
      <c r="C14" s="150" t="s">
        <v>23</v>
      </c>
      <c r="D14" s="183">
        <v>80</v>
      </c>
      <c r="E14" s="167">
        <v>110</v>
      </c>
      <c r="F14" s="536">
        <f t="shared" si="0"/>
        <v>80</v>
      </c>
      <c r="G14" s="629"/>
      <c r="H14" s="515" t="str">
        <f t="shared" si="1"/>
        <v xml:space="preserve"> </v>
      </c>
      <c r="I14" s="197" t="str">
        <f t="shared" si="2"/>
        <v xml:space="preserve"> </v>
      </c>
      <c r="J14" s="629"/>
      <c r="K14" s="515" t="str">
        <f t="shared" si="3"/>
        <v xml:space="preserve"> </v>
      </c>
      <c r="L14" s="197" t="str">
        <f t="shared" si="4"/>
        <v xml:space="preserve"> </v>
      </c>
      <c r="M14" s="629"/>
      <c r="N14" s="515" t="str">
        <f t="shared" si="5"/>
        <v xml:space="preserve"> </v>
      </c>
      <c r="O14" s="197" t="str">
        <f t="shared" si="6"/>
        <v xml:space="preserve"> </v>
      </c>
      <c r="P14" s="150" t="s">
        <v>23</v>
      </c>
    </row>
    <row r="15" spans="1:16" ht="13.5" customHeight="1" x14ac:dyDescent="0.25">
      <c r="A15" s="696"/>
      <c r="B15" s="699"/>
      <c r="C15" s="151" t="s">
        <v>24</v>
      </c>
      <c r="D15" s="184">
        <v>15</v>
      </c>
      <c r="E15" s="168">
        <v>25</v>
      </c>
      <c r="F15" s="193">
        <f t="shared" si="0"/>
        <v>15</v>
      </c>
      <c r="G15" s="625"/>
      <c r="H15" s="515" t="str">
        <f t="shared" si="1"/>
        <v xml:space="preserve"> </v>
      </c>
      <c r="I15" s="197" t="str">
        <f t="shared" si="2"/>
        <v xml:space="preserve"> </v>
      </c>
      <c r="J15" s="625"/>
      <c r="K15" s="515" t="str">
        <f t="shared" si="3"/>
        <v xml:space="preserve"> </v>
      </c>
      <c r="L15" s="197" t="str">
        <f t="shared" si="4"/>
        <v xml:space="preserve"> </v>
      </c>
      <c r="M15" s="625"/>
      <c r="N15" s="515" t="str">
        <f t="shared" si="5"/>
        <v xml:space="preserve"> </v>
      </c>
      <c r="O15" s="197" t="str">
        <f t="shared" si="6"/>
        <v xml:space="preserve"> </v>
      </c>
      <c r="P15" s="151" t="s">
        <v>24</v>
      </c>
    </row>
    <row r="16" spans="1:16" ht="13.5" customHeight="1" x14ac:dyDescent="0.25">
      <c r="A16" s="696"/>
      <c r="B16" s="699"/>
      <c r="C16" s="151" t="s">
        <v>25</v>
      </c>
      <c r="D16" s="184">
        <v>80</v>
      </c>
      <c r="E16" s="168">
        <v>110</v>
      </c>
      <c r="F16" s="193">
        <f t="shared" si="0"/>
        <v>80</v>
      </c>
      <c r="G16" s="626"/>
      <c r="H16" s="515" t="str">
        <f t="shared" si="1"/>
        <v xml:space="preserve"> </v>
      </c>
      <c r="I16" s="197" t="str">
        <f t="shared" si="2"/>
        <v xml:space="preserve"> </v>
      </c>
      <c r="J16" s="626"/>
      <c r="K16" s="515" t="str">
        <f t="shared" si="3"/>
        <v xml:space="preserve"> </v>
      </c>
      <c r="L16" s="624" t="str">
        <f t="shared" si="4"/>
        <v xml:space="preserve"> </v>
      </c>
      <c r="M16" s="626"/>
      <c r="N16" s="515" t="str">
        <f t="shared" si="5"/>
        <v xml:space="preserve"> </v>
      </c>
      <c r="O16" s="197" t="str">
        <f t="shared" si="6"/>
        <v xml:space="preserve"> </v>
      </c>
      <c r="P16" s="151" t="s">
        <v>25</v>
      </c>
    </row>
    <row r="17" spans="1:16" ht="13.5" customHeight="1" x14ac:dyDescent="0.25">
      <c r="A17" s="696"/>
      <c r="B17" s="699"/>
      <c r="C17" s="151" t="s">
        <v>26</v>
      </c>
      <c r="D17" s="184">
        <v>100</v>
      </c>
      <c r="E17" s="168">
        <v>140</v>
      </c>
      <c r="F17" s="193">
        <f t="shared" si="0"/>
        <v>100</v>
      </c>
      <c r="G17" s="626"/>
      <c r="H17" s="515" t="str">
        <f t="shared" si="1"/>
        <v xml:space="preserve"> </v>
      </c>
      <c r="I17" s="197" t="str">
        <f t="shared" si="2"/>
        <v xml:space="preserve"> </v>
      </c>
      <c r="J17" s="626"/>
      <c r="K17" s="515" t="str">
        <f t="shared" si="3"/>
        <v xml:space="preserve"> </v>
      </c>
      <c r="L17" s="197" t="str">
        <f t="shared" si="4"/>
        <v xml:space="preserve"> </v>
      </c>
      <c r="M17" s="626"/>
      <c r="N17" s="515" t="str">
        <f t="shared" si="5"/>
        <v xml:space="preserve"> </v>
      </c>
      <c r="O17" s="197" t="str">
        <f t="shared" si="6"/>
        <v xml:space="preserve"> </v>
      </c>
      <c r="P17" s="151" t="s">
        <v>26</v>
      </c>
    </row>
    <row r="18" spans="1:16" ht="13.5" customHeight="1" x14ac:dyDescent="0.25">
      <c r="A18" s="696"/>
      <c r="B18" s="699"/>
      <c r="C18" s="151" t="s">
        <v>27</v>
      </c>
      <c r="D18" s="184">
        <v>120</v>
      </c>
      <c r="E18" s="168">
        <v>160</v>
      </c>
      <c r="F18" s="193">
        <f t="shared" si="0"/>
        <v>120</v>
      </c>
      <c r="G18" s="626"/>
      <c r="H18" s="515" t="str">
        <f t="shared" si="1"/>
        <v xml:space="preserve"> </v>
      </c>
      <c r="I18" s="197" t="str">
        <f t="shared" si="2"/>
        <v xml:space="preserve"> </v>
      </c>
      <c r="J18" s="626"/>
      <c r="K18" s="515" t="str">
        <f t="shared" si="3"/>
        <v xml:space="preserve"> </v>
      </c>
      <c r="L18" s="197" t="str">
        <f t="shared" si="4"/>
        <v xml:space="preserve"> </v>
      </c>
      <c r="M18" s="626"/>
      <c r="N18" s="515" t="str">
        <f t="shared" si="5"/>
        <v xml:space="preserve"> </v>
      </c>
      <c r="O18" s="197" t="str">
        <f t="shared" si="6"/>
        <v xml:space="preserve"> </v>
      </c>
      <c r="P18" s="151" t="s">
        <v>27</v>
      </c>
    </row>
    <row r="19" spans="1:16" ht="13.5" customHeight="1" x14ac:dyDescent="0.25">
      <c r="A19" s="696"/>
      <c r="B19" s="699"/>
      <c r="C19" s="151" t="s">
        <v>28</v>
      </c>
      <c r="D19" s="184">
        <v>110</v>
      </c>
      <c r="E19" s="168">
        <v>145</v>
      </c>
      <c r="F19" s="193">
        <f t="shared" si="0"/>
        <v>110</v>
      </c>
      <c r="G19" s="626"/>
      <c r="H19" s="515" t="str">
        <f t="shared" si="1"/>
        <v xml:space="preserve"> </v>
      </c>
      <c r="I19" s="197" t="str">
        <f t="shared" si="2"/>
        <v xml:space="preserve"> </v>
      </c>
      <c r="J19" s="626"/>
      <c r="K19" s="515" t="str">
        <f t="shared" si="3"/>
        <v xml:space="preserve"> </v>
      </c>
      <c r="L19" s="197" t="str">
        <f t="shared" si="4"/>
        <v xml:space="preserve"> </v>
      </c>
      <c r="M19" s="626"/>
      <c r="N19" s="515" t="str">
        <f t="shared" si="5"/>
        <v xml:space="preserve"> </v>
      </c>
      <c r="O19" s="197" t="str">
        <f t="shared" si="6"/>
        <v xml:space="preserve"> </v>
      </c>
      <c r="P19" s="151" t="s">
        <v>28</v>
      </c>
    </row>
    <row r="20" spans="1:16" ht="13.5" customHeight="1" thickBot="1" x14ac:dyDescent="0.3">
      <c r="A20" s="696"/>
      <c r="B20" s="700"/>
      <c r="C20" s="151" t="s">
        <v>64</v>
      </c>
      <c r="D20" s="184">
        <v>110</v>
      </c>
      <c r="E20" s="168">
        <v>145</v>
      </c>
      <c r="F20" s="535">
        <f t="shared" si="0"/>
        <v>110</v>
      </c>
      <c r="G20" s="626">
        <v>0.5</v>
      </c>
      <c r="H20" s="514">
        <f t="shared" si="1"/>
        <v>55</v>
      </c>
      <c r="I20" s="196">
        <f t="shared" si="2"/>
        <v>0.94827586206896552</v>
      </c>
      <c r="J20" s="626"/>
      <c r="K20" s="514" t="str">
        <f t="shared" si="3"/>
        <v xml:space="preserve"> </v>
      </c>
      <c r="L20" s="196" t="str">
        <f t="shared" si="4"/>
        <v xml:space="preserve"> </v>
      </c>
      <c r="M20" s="626"/>
      <c r="N20" s="514" t="str">
        <f t="shared" si="5"/>
        <v xml:space="preserve"> </v>
      </c>
      <c r="O20" s="196" t="str">
        <f t="shared" si="6"/>
        <v xml:space="preserve"> </v>
      </c>
      <c r="P20" s="151" t="s">
        <v>64</v>
      </c>
    </row>
    <row r="21" spans="1:16" ht="13.5" customHeight="1" x14ac:dyDescent="0.25">
      <c r="A21" s="696"/>
      <c r="B21" s="707" t="s">
        <v>80</v>
      </c>
      <c r="C21" s="152" t="s">
        <v>82</v>
      </c>
      <c r="D21" s="185">
        <v>8</v>
      </c>
      <c r="E21" s="169">
        <v>14</v>
      </c>
      <c r="F21" s="537">
        <f t="shared" si="0"/>
        <v>8</v>
      </c>
      <c r="G21" s="630"/>
      <c r="H21" s="515" t="str">
        <f t="shared" si="1"/>
        <v xml:space="preserve"> </v>
      </c>
      <c r="I21" s="197" t="str">
        <f t="shared" si="2"/>
        <v xml:space="preserve"> </v>
      </c>
      <c r="J21" s="630"/>
      <c r="K21" s="515" t="str">
        <f t="shared" si="3"/>
        <v xml:space="preserve"> </v>
      </c>
      <c r="L21" s="197" t="str">
        <f t="shared" si="4"/>
        <v xml:space="preserve"> </v>
      </c>
      <c r="M21" s="630"/>
      <c r="N21" s="515" t="str">
        <f t="shared" si="5"/>
        <v xml:space="preserve"> </v>
      </c>
      <c r="O21" s="197" t="str">
        <f t="shared" si="6"/>
        <v xml:space="preserve"> </v>
      </c>
      <c r="P21" s="152" t="s">
        <v>82</v>
      </c>
    </row>
    <row r="22" spans="1:16" ht="13.5" customHeight="1" x14ac:dyDescent="0.25">
      <c r="A22" s="696"/>
      <c r="B22" s="699"/>
      <c r="C22" s="151" t="s">
        <v>81</v>
      </c>
      <c r="D22" s="184">
        <v>8</v>
      </c>
      <c r="E22" s="168">
        <v>12</v>
      </c>
      <c r="F22" s="193">
        <f t="shared" si="0"/>
        <v>8</v>
      </c>
      <c r="G22" s="626"/>
      <c r="H22" s="515" t="str">
        <f t="shared" si="1"/>
        <v xml:space="preserve"> </v>
      </c>
      <c r="I22" s="197" t="str">
        <f t="shared" si="2"/>
        <v xml:space="preserve"> </v>
      </c>
      <c r="J22" s="626"/>
      <c r="K22" s="515" t="str">
        <f t="shared" si="3"/>
        <v xml:space="preserve"> </v>
      </c>
      <c r="L22" s="197" t="str">
        <f t="shared" si="4"/>
        <v xml:space="preserve"> </v>
      </c>
      <c r="M22" s="626"/>
      <c r="N22" s="515" t="str">
        <f t="shared" si="5"/>
        <v xml:space="preserve"> </v>
      </c>
      <c r="O22" s="197" t="str">
        <f t="shared" si="6"/>
        <v xml:space="preserve"> </v>
      </c>
      <c r="P22" s="151" t="s">
        <v>81</v>
      </c>
    </row>
    <row r="23" spans="1:16" ht="13.5" customHeight="1" x14ac:dyDescent="0.25">
      <c r="A23" s="696"/>
      <c r="B23" s="699"/>
      <c r="C23" s="151" t="s">
        <v>83</v>
      </c>
      <c r="D23" s="184">
        <v>5</v>
      </c>
      <c r="E23" s="168">
        <v>10</v>
      </c>
      <c r="F23" s="193">
        <f t="shared" si="0"/>
        <v>5</v>
      </c>
      <c r="G23" s="626"/>
      <c r="H23" s="515" t="str">
        <f t="shared" si="1"/>
        <v xml:space="preserve"> </v>
      </c>
      <c r="I23" s="197" t="str">
        <f t="shared" si="2"/>
        <v xml:space="preserve"> </v>
      </c>
      <c r="J23" s="626"/>
      <c r="K23" s="515" t="str">
        <f t="shared" si="3"/>
        <v xml:space="preserve"> </v>
      </c>
      <c r="L23" s="197" t="str">
        <f t="shared" si="4"/>
        <v xml:space="preserve"> </v>
      </c>
      <c r="M23" s="626"/>
      <c r="N23" s="515" t="str">
        <f t="shared" si="5"/>
        <v xml:space="preserve"> </v>
      </c>
      <c r="O23" s="197" t="str">
        <f t="shared" si="6"/>
        <v xml:space="preserve"> </v>
      </c>
      <c r="P23" s="151" t="s">
        <v>83</v>
      </c>
    </row>
    <row r="24" spans="1:16" ht="13.5" customHeight="1" x14ac:dyDescent="0.25">
      <c r="A24" s="696"/>
      <c r="B24" s="699"/>
      <c r="C24" s="153" t="s">
        <v>29</v>
      </c>
      <c r="D24" s="186">
        <v>8</v>
      </c>
      <c r="E24" s="170">
        <v>12</v>
      </c>
      <c r="F24" s="536">
        <f t="shared" si="0"/>
        <v>8</v>
      </c>
      <c r="G24" s="631"/>
      <c r="H24" s="515" t="str">
        <f t="shared" si="1"/>
        <v xml:space="preserve"> </v>
      </c>
      <c r="I24" s="197" t="str">
        <f t="shared" si="2"/>
        <v xml:space="preserve"> </v>
      </c>
      <c r="J24" s="631"/>
      <c r="K24" s="515" t="str">
        <f t="shared" si="3"/>
        <v xml:space="preserve"> </v>
      </c>
      <c r="L24" s="197" t="str">
        <f t="shared" si="4"/>
        <v xml:space="preserve"> </v>
      </c>
      <c r="M24" s="631"/>
      <c r="N24" s="515" t="str">
        <f t="shared" si="5"/>
        <v xml:space="preserve"> </v>
      </c>
      <c r="O24" s="197" t="str">
        <f t="shared" si="6"/>
        <v xml:space="preserve"> </v>
      </c>
      <c r="P24" s="153" t="s">
        <v>29</v>
      </c>
    </row>
    <row r="25" spans="1:16" ht="13.5" customHeight="1" thickBot="1" x14ac:dyDescent="0.3">
      <c r="A25" s="696"/>
      <c r="B25" s="700"/>
      <c r="C25" s="154" t="s">
        <v>84</v>
      </c>
      <c r="D25" s="187">
        <v>6</v>
      </c>
      <c r="E25" s="171">
        <v>12</v>
      </c>
      <c r="F25" s="535">
        <f t="shared" si="0"/>
        <v>6</v>
      </c>
      <c r="G25" s="627">
        <v>0.5</v>
      </c>
      <c r="H25" s="514">
        <f t="shared" si="1"/>
        <v>3</v>
      </c>
      <c r="I25" s="196">
        <f t="shared" si="2"/>
        <v>5.1724137931034482E-2</v>
      </c>
      <c r="J25" s="627"/>
      <c r="K25" s="514" t="str">
        <f t="shared" si="3"/>
        <v xml:space="preserve"> </v>
      </c>
      <c r="L25" s="196" t="str">
        <f t="shared" si="4"/>
        <v xml:space="preserve"> </v>
      </c>
      <c r="M25" s="627"/>
      <c r="N25" s="514" t="str">
        <f t="shared" si="5"/>
        <v xml:space="preserve"> </v>
      </c>
      <c r="O25" s="196" t="str">
        <f t="shared" si="6"/>
        <v xml:space="preserve"> </v>
      </c>
      <c r="P25" s="154" t="s">
        <v>84</v>
      </c>
    </row>
    <row r="26" spans="1:16" ht="13.5" customHeight="1" x14ac:dyDescent="0.25">
      <c r="A26" s="696"/>
      <c r="B26" s="707" t="s">
        <v>7</v>
      </c>
      <c r="C26" s="155" t="s">
        <v>30</v>
      </c>
      <c r="D26" s="188">
        <v>60</v>
      </c>
      <c r="E26" s="172">
        <v>90</v>
      </c>
      <c r="F26" s="536">
        <f t="shared" si="0"/>
        <v>60</v>
      </c>
      <c r="G26" s="625"/>
      <c r="H26" s="515" t="str">
        <f t="shared" si="1"/>
        <v xml:space="preserve"> </v>
      </c>
      <c r="I26" s="197" t="str">
        <f t="shared" si="2"/>
        <v xml:space="preserve"> </v>
      </c>
      <c r="J26" s="625"/>
      <c r="K26" s="515" t="str">
        <f t="shared" si="3"/>
        <v xml:space="preserve"> </v>
      </c>
      <c r="L26" s="197" t="str">
        <f t="shared" si="4"/>
        <v xml:space="preserve"> </v>
      </c>
      <c r="M26" s="625"/>
      <c r="N26" s="515" t="str">
        <f t="shared" si="5"/>
        <v xml:space="preserve"> </v>
      </c>
      <c r="O26" s="197" t="str">
        <f t="shared" si="6"/>
        <v xml:space="preserve"> </v>
      </c>
      <c r="P26" s="155" t="s">
        <v>30</v>
      </c>
    </row>
    <row r="27" spans="1:16" ht="13.5" customHeight="1" x14ac:dyDescent="0.25">
      <c r="A27" s="696"/>
      <c r="B27" s="699"/>
      <c r="C27" s="151" t="s">
        <v>31</v>
      </c>
      <c r="D27" s="184">
        <v>10</v>
      </c>
      <c r="E27" s="168">
        <v>12</v>
      </c>
      <c r="F27" s="193">
        <f t="shared" si="0"/>
        <v>10</v>
      </c>
      <c r="G27" s="626"/>
      <c r="H27" s="515" t="str">
        <f t="shared" si="1"/>
        <v xml:space="preserve"> </v>
      </c>
      <c r="I27" s="197" t="str">
        <f t="shared" si="2"/>
        <v xml:space="preserve"> </v>
      </c>
      <c r="J27" s="626"/>
      <c r="K27" s="515" t="str">
        <f t="shared" si="3"/>
        <v xml:space="preserve"> </v>
      </c>
      <c r="L27" s="197" t="str">
        <f t="shared" si="4"/>
        <v xml:space="preserve"> </v>
      </c>
      <c r="M27" s="626"/>
      <c r="N27" s="515" t="str">
        <f t="shared" si="5"/>
        <v xml:space="preserve"> </v>
      </c>
      <c r="O27" s="197" t="str">
        <f t="shared" si="6"/>
        <v xml:space="preserve"> </v>
      </c>
      <c r="P27" s="151" t="s">
        <v>31</v>
      </c>
    </row>
    <row r="28" spans="1:16" ht="13.5" customHeight="1" x14ac:dyDescent="0.25">
      <c r="A28" s="696"/>
      <c r="B28" s="699"/>
      <c r="C28" s="151" t="s">
        <v>32</v>
      </c>
      <c r="D28" s="184">
        <v>15</v>
      </c>
      <c r="E28" s="168">
        <v>25</v>
      </c>
      <c r="F28" s="193">
        <f t="shared" si="0"/>
        <v>15</v>
      </c>
      <c r="G28" s="626"/>
      <c r="H28" s="515" t="str">
        <f t="shared" si="1"/>
        <v xml:space="preserve"> </v>
      </c>
      <c r="I28" s="197" t="str">
        <f t="shared" si="2"/>
        <v xml:space="preserve"> </v>
      </c>
      <c r="J28" s="626"/>
      <c r="K28" s="515" t="str">
        <f t="shared" si="3"/>
        <v xml:space="preserve"> </v>
      </c>
      <c r="L28" s="197" t="str">
        <f t="shared" si="4"/>
        <v xml:space="preserve"> </v>
      </c>
      <c r="M28" s="626"/>
      <c r="N28" s="515" t="str">
        <f t="shared" si="5"/>
        <v xml:space="preserve"> </v>
      </c>
      <c r="O28" s="197" t="str">
        <f t="shared" si="6"/>
        <v xml:space="preserve"> </v>
      </c>
      <c r="P28" s="151" t="s">
        <v>32</v>
      </c>
    </row>
    <row r="29" spans="1:16" ht="13.5" customHeight="1" x14ac:dyDescent="0.25">
      <c r="A29" s="696"/>
      <c r="B29" s="699"/>
      <c r="C29" s="151" t="s">
        <v>33</v>
      </c>
      <c r="D29" s="184">
        <v>50</v>
      </c>
      <c r="E29" s="168">
        <v>75</v>
      </c>
      <c r="F29" s="193">
        <f t="shared" si="0"/>
        <v>50</v>
      </c>
      <c r="G29" s="626"/>
      <c r="H29" s="515" t="str">
        <f t="shared" si="1"/>
        <v xml:space="preserve"> </v>
      </c>
      <c r="I29" s="197" t="str">
        <f t="shared" si="2"/>
        <v xml:space="preserve"> </v>
      </c>
      <c r="J29" s="626"/>
      <c r="K29" s="515" t="str">
        <f t="shared" si="3"/>
        <v xml:space="preserve"> </v>
      </c>
      <c r="L29" s="197" t="str">
        <f t="shared" si="4"/>
        <v xml:space="preserve"> </v>
      </c>
      <c r="M29" s="626"/>
      <c r="N29" s="515" t="str">
        <f t="shared" si="5"/>
        <v xml:space="preserve"> </v>
      </c>
      <c r="O29" s="197" t="str">
        <f t="shared" si="6"/>
        <v xml:space="preserve"> </v>
      </c>
      <c r="P29" s="151" t="s">
        <v>33</v>
      </c>
    </row>
    <row r="30" spans="1:16" ht="13.5" customHeight="1" x14ac:dyDescent="0.25">
      <c r="A30" s="696"/>
      <c r="B30" s="699"/>
      <c r="C30" s="156" t="s">
        <v>34</v>
      </c>
      <c r="D30" s="189">
        <v>20</v>
      </c>
      <c r="E30" s="173">
        <v>30</v>
      </c>
      <c r="F30" s="193">
        <f t="shared" si="0"/>
        <v>20</v>
      </c>
      <c r="G30" s="631"/>
      <c r="H30" s="515" t="str">
        <f t="shared" si="1"/>
        <v xml:space="preserve"> </v>
      </c>
      <c r="I30" s="197" t="str">
        <f t="shared" si="2"/>
        <v xml:space="preserve"> </v>
      </c>
      <c r="J30" s="631"/>
      <c r="K30" s="515" t="str">
        <f t="shared" si="3"/>
        <v xml:space="preserve"> </v>
      </c>
      <c r="L30" s="197" t="str">
        <f t="shared" si="4"/>
        <v xml:space="preserve"> </v>
      </c>
      <c r="M30" s="631"/>
      <c r="N30" s="515" t="str">
        <f t="shared" si="5"/>
        <v xml:space="preserve"> </v>
      </c>
      <c r="O30" s="197" t="str">
        <f t="shared" si="6"/>
        <v xml:space="preserve"> </v>
      </c>
      <c r="P30" s="156" t="s">
        <v>34</v>
      </c>
    </row>
    <row r="31" spans="1:16" ht="13.5" customHeight="1" thickBot="1" x14ac:dyDescent="0.3">
      <c r="A31" s="697"/>
      <c r="B31" s="708"/>
      <c r="C31" s="157" t="s">
        <v>35</v>
      </c>
      <c r="D31" s="190">
        <v>20</v>
      </c>
      <c r="E31" s="174">
        <v>30</v>
      </c>
      <c r="F31" s="534">
        <f t="shared" si="0"/>
        <v>20</v>
      </c>
      <c r="G31" s="628"/>
      <c r="H31" s="516" t="str">
        <f t="shared" si="1"/>
        <v xml:space="preserve"> </v>
      </c>
      <c r="I31" s="198" t="str">
        <f t="shared" si="2"/>
        <v xml:space="preserve"> </v>
      </c>
      <c r="J31" s="628"/>
      <c r="K31" s="516" t="str">
        <f t="shared" si="3"/>
        <v xml:space="preserve"> </v>
      </c>
      <c r="L31" s="198" t="str">
        <f t="shared" si="4"/>
        <v xml:space="preserve"> </v>
      </c>
      <c r="M31" s="628"/>
      <c r="N31" s="516" t="str">
        <f t="shared" si="5"/>
        <v xml:space="preserve"> </v>
      </c>
      <c r="O31" s="198" t="str">
        <f t="shared" si="6"/>
        <v xml:space="preserve"> </v>
      </c>
      <c r="P31" s="157" t="s">
        <v>35</v>
      </c>
    </row>
    <row r="32" spans="1:16" ht="13.5" customHeight="1" thickTop="1" x14ac:dyDescent="0.25">
      <c r="A32" s="684" t="s">
        <v>5</v>
      </c>
      <c r="B32" s="687" t="s">
        <v>6</v>
      </c>
      <c r="C32" s="158" t="s">
        <v>36</v>
      </c>
      <c r="D32" s="191">
        <v>20</v>
      </c>
      <c r="E32" s="175">
        <v>25</v>
      </c>
      <c r="F32" s="193">
        <f t="shared" si="0"/>
        <v>20</v>
      </c>
      <c r="G32" s="629"/>
      <c r="H32" s="525" t="str">
        <f t="shared" si="1"/>
        <v xml:space="preserve"> </v>
      </c>
      <c r="I32" s="526" t="str">
        <f t="shared" si="2"/>
        <v xml:space="preserve"> </v>
      </c>
      <c r="J32" s="629"/>
      <c r="K32" s="525" t="str">
        <f t="shared" si="3"/>
        <v xml:space="preserve"> </v>
      </c>
      <c r="L32" s="526" t="str">
        <f t="shared" si="4"/>
        <v xml:space="preserve"> </v>
      </c>
      <c r="M32" s="629"/>
      <c r="N32" s="525" t="str">
        <f t="shared" si="5"/>
        <v xml:space="preserve"> </v>
      </c>
      <c r="O32" s="526" t="str">
        <f t="shared" si="6"/>
        <v xml:space="preserve"> </v>
      </c>
      <c r="P32" s="158" t="s">
        <v>36</v>
      </c>
    </row>
    <row r="33" spans="1:16" ht="13.5" customHeight="1" thickBot="1" x14ac:dyDescent="0.3">
      <c r="A33" s="685"/>
      <c r="B33" s="688"/>
      <c r="C33" s="159" t="s">
        <v>37</v>
      </c>
      <c r="D33" s="187">
        <v>12</v>
      </c>
      <c r="E33" s="171">
        <v>16</v>
      </c>
      <c r="F33" s="535">
        <f t="shared" si="0"/>
        <v>12</v>
      </c>
      <c r="G33" s="632"/>
      <c r="H33" s="527" t="str">
        <f t="shared" si="1"/>
        <v xml:space="preserve"> </v>
      </c>
      <c r="I33" s="528" t="str">
        <f t="shared" si="2"/>
        <v xml:space="preserve"> </v>
      </c>
      <c r="J33" s="632"/>
      <c r="K33" s="527" t="str">
        <f t="shared" si="3"/>
        <v xml:space="preserve"> </v>
      </c>
      <c r="L33" s="528" t="str">
        <f t="shared" si="4"/>
        <v xml:space="preserve"> </v>
      </c>
      <c r="M33" s="632"/>
      <c r="N33" s="527" t="str">
        <f t="shared" si="5"/>
        <v xml:space="preserve"> </v>
      </c>
      <c r="O33" s="528" t="str">
        <f t="shared" si="6"/>
        <v xml:space="preserve"> </v>
      </c>
      <c r="P33" s="159" t="s">
        <v>37</v>
      </c>
    </row>
    <row r="34" spans="1:16" ht="13.5" customHeight="1" x14ac:dyDescent="0.25">
      <c r="A34" s="685"/>
      <c r="B34" s="689" t="s">
        <v>7</v>
      </c>
      <c r="C34" s="160" t="s">
        <v>38</v>
      </c>
      <c r="D34" s="192">
        <v>20</v>
      </c>
      <c r="E34" s="176">
        <v>25</v>
      </c>
      <c r="F34" s="193">
        <f t="shared" si="0"/>
        <v>20</v>
      </c>
      <c r="G34" s="625"/>
      <c r="H34" s="525" t="str">
        <f t="shared" si="1"/>
        <v xml:space="preserve"> </v>
      </c>
      <c r="I34" s="526" t="str">
        <f t="shared" si="2"/>
        <v xml:space="preserve"> </v>
      </c>
      <c r="J34" s="625"/>
      <c r="K34" s="525" t="str">
        <f t="shared" si="3"/>
        <v xml:space="preserve"> </v>
      </c>
      <c r="L34" s="526" t="str">
        <f t="shared" si="4"/>
        <v xml:space="preserve"> </v>
      </c>
      <c r="M34" s="625"/>
      <c r="N34" s="525" t="str">
        <f t="shared" si="5"/>
        <v xml:space="preserve"> </v>
      </c>
      <c r="O34" s="526" t="str">
        <f t="shared" si="6"/>
        <v xml:space="preserve"> </v>
      </c>
      <c r="P34" s="160" t="s">
        <v>38</v>
      </c>
    </row>
    <row r="35" spans="1:16" ht="13.5" customHeight="1" x14ac:dyDescent="0.25">
      <c r="A35" s="685"/>
      <c r="B35" s="690"/>
      <c r="C35" s="161" t="s">
        <v>31</v>
      </c>
      <c r="D35" s="184">
        <v>10</v>
      </c>
      <c r="E35" s="168">
        <v>12</v>
      </c>
      <c r="F35" s="193">
        <f t="shared" si="0"/>
        <v>10</v>
      </c>
      <c r="G35" s="626"/>
      <c r="H35" s="525" t="str">
        <f t="shared" si="1"/>
        <v xml:space="preserve"> </v>
      </c>
      <c r="I35" s="526" t="str">
        <f t="shared" si="2"/>
        <v xml:space="preserve"> </v>
      </c>
      <c r="J35" s="626"/>
      <c r="K35" s="525" t="str">
        <f t="shared" si="3"/>
        <v xml:space="preserve"> </v>
      </c>
      <c r="L35" s="526" t="str">
        <f t="shared" si="4"/>
        <v xml:space="preserve"> </v>
      </c>
      <c r="M35" s="626"/>
      <c r="N35" s="525" t="str">
        <f t="shared" si="5"/>
        <v xml:space="preserve"> </v>
      </c>
      <c r="O35" s="526" t="str">
        <f t="shared" si="6"/>
        <v xml:space="preserve"> </v>
      </c>
      <c r="P35" s="161" t="s">
        <v>31</v>
      </c>
    </row>
    <row r="36" spans="1:16" ht="13.5" customHeight="1" thickBot="1" x14ac:dyDescent="0.3">
      <c r="A36" s="685"/>
      <c r="B36" s="690"/>
      <c r="C36" s="177" t="s">
        <v>39</v>
      </c>
      <c r="D36" s="189">
        <v>5</v>
      </c>
      <c r="E36" s="173">
        <v>10</v>
      </c>
      <c r="F36" s="193">
        <f t="shared" si="0"/>
        <v>5</v>
      </c>
      <c r="G36" s="631"/>
      <c r="H36" s="525" t="str">
        <f t="shared" si="1"/>
        <v xml:space="preserve"> </v>
      </c>
      <c r="I36" s="526" t="str">
        <f t="shared" si="2"/>
        <v xml:space="preserve"> </v>
      </c>
      <c r="J36" s="631"/>
      <c r="K36" s="525" t="str">
        <f t="shared" si="3"/>
        <v xml:space="preserve"> </v>
      </c>
      <c r="L36" s="526" t="str">
        <f t="shared" si="4"/>
        <v xml:space="preserve"> </v>
      </c>
      <c r="M36" s="631"/>
      <c r="N36" s="525" t="str">
        <f t="shared" si="5"/>
        <v xml:space="preserve"> </v>
      </c>
      <c r="O36" s="526" t="str">
        <f t="shared" si="6"/>
        <v xml:space="preserve"> </v>
      </c>
      <c r="P36" s="177" t="s">
        <v>39</v>
      </c>
    </row>
    <row r="37" spans="1:16" ht="15" customHeight="1" thickTop="1" thickBot="1" x14ac:dyDescent="0.3">
      <c r="A37" s="763" t="s">
        <v>105</v>
      </c>
      <c r="B37" s="764"/>
      <c r="C37" s="764"/>
      <c r="D37" s="764"/>
      <c r="E37" s="764"/>
      <c r="F37" s="765"/>
      <c r="G37" s="509">
        <f t="shared" ref="G37:O37" si="7">SUM(G6:G36)</f>
        <v>1</v>
      </c>
      <c r="H37" s="517">
        <f t="shared" si="7"/>
        <v>58</v>
      </c>
      <c r="I37" s="195">
        <f t="shared" si="7"/>
        <v>1</v>
      </c>
      <c r="J37" s="509">
        <f t="shared" si="7"/>
        <v>0</v>
      </c>
      <c r="K37" s="517">
        <f t="shared" si="7"/>
        <v>0</v>
      </c>
      <c r="L37" s="195">
        <f t="shared" si="7"/>
        <v>0</v>
      </c>
      <c r="M37" s="509">
        <f t="shared" si="7"/>
        <v>0</v>
      </c>
      <c r="N37" s="517">
        <f t="shared" si="7"/>
        <v>0</v>
      </c>
      <c r="O37" s="195">
        <f t="shared" si="7"/>
        <v>0</v>
      </c>
    </row>
    <row r="38" spans="1:16" ht="13.5" customHeight="1" thickTop="1" x14ac:dyDescent="0.25">
      <c r="A38" s="742" t="s">
        <v>122</v>
      </c>
      <c r="B38" s="742"/>
      <c r="C38" s="742"/>
      <c r="D38" s="742"/>
      <c r="E38" s="742"/>
      <c r="F38" s="743"/>
      <c r="G38" s="616">
        <f>COUNT(G6:G36)</f>
        <v>2</v>
      </c>
      <c r="H38" s="617"/>
      <c r="I38" s="617"/>
      <c r="J38" s="616">
        <f>COUNT(J6:J36)</f>
        <v>0</v>
      </c>
      <c r="K38" s="617"/>
      <c r="L38" s="617"/>
      <c r="M38" s="616">
        <f>COUNT(M6:M36)</f>
        <v>0</v>
      </c>
      <c r="N38" s="617"/>
      <c r="O38" s="617"/>
    </row>
    <row r="39" spans="1:16" ht="13.5" customHeight="1" x14ac:dyDescent="0.25">
      <c r="A39" s="744" t="s">
        <v>123</v>
      </c>
      <c r="B39" s="744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</row>
    <row r="40" spans="1:16" x14ac:dyDescent="0.25">
      <c r="A40" s="741" t="s">
        <v>159</v>
      </c>
      <c r="B40" s="741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</row>
    <row r="41" spans="1:16" x14ac:dyDescent="0.25">
      <c r="A41" s="741" t="s">
        <v>146</v>
      </c>
      <c r="B41" s="741"/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</row>
    <row r="42" spans="1:16" x14ac:dyDescent="0.25">
      <c r="A42" s="741" t="s">
        <v>125</v>
      </c>
      <c r="B42" s="741"/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</row>
    <row r="43" spans="1:16" x14ac:dyDescent="0.25">
      <c r="A43" s="741" t="s">
        <v>158</v>
      </c>
      <c r="B43" s="741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</row>
    <row r="44" spans="1:16" x14ac:dyDescent="0.25">
      <c r="A44" s="741" t="s">
        <v>147</v>
      </c>
      <c r="B44" s="741"/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</row>
    <row r="45" spans="1:16" x14ac:dyDescent="0.25">
      <c r="A45" s="741" t="s">
        <v>148</v>
      </c>
      <c r="B45" s="741"/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</row>
    <row r="46" spans="1:16" x14ac:dyDescent="0.25">
      <c r="A46" s="741" t="s">
        <v>151</v>
      </c>
      <c r="B46" s="741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</row>
  </sheetData>
  <sheetProtection algorithmName="SHA-512" hashValue="okFZQAJf4GHJQP4BTIMBLVNW1byAP5hxOhj7liEO568FQQiSI0fkOgs3vDXGanE4tMIUKVF/hgHLcgPu+Fr5hw==" saltValue="mbhe4hqUYXarFALi+oUSrA==" spinCount="100000" sheet="1" selectLockedCells="1"/>
  <mergeCells count="39">
    <mergeCell ref="A45:O45"/>
    <mergeCell ref="A46:O46"/>
    <mergeCell ref="A1:O1"/>
    <mergeCell ref="B32:B33"/>
    <mergeCell ref="B34:B36"/>
    <mergeCell ref="A37:F37"/>
    <mergeCell ref="J3:L3"/>
    <mergeCell ref="J4:J5"/>
    <mergeCell ref="K4:K5"/>
    <mergeCell ref="L4:L5"/>
    <mergeCell ref="A6:A13"/>
    <mergeCell ref="B6:B8"/>
    <mergeCell ref="B9:B10"/>
    <mergeCell ref="B11:B13"/>
    <mergeCell ref="A14:A31"/>
    <mergeCell ref="M3:O3"/>
    <mergeCell ref="M4:M5"/>
    <mergeCell ref="N4:N5"/>
    <mergeCell ref="O4:O5"/>
    <mergeCell ref="A44:O44"/>
    <mergeCell ref="A32:A36"/>
    <mergeCell ref="A2:C5"/>
    <mergeCell ref="D3:F3"/>
    <mergeCell ref="G3:I3"/>
    <mergeCell ref="D4:D5"/>
    <mergeCell ref="E4:E5"/>
    <mergeCell ref="F4:F5"/>
    <mergeCell ref="G4:G5"/>
    <mergeCell ref="H4:H5"/>
    <mergeCell ref="I4:I5"/>
    <mergeCell ref="B14:B20"/>
    <mergeCell ref="B21:B25"/>
    <mergeCell ref="B26:B31"/>
    <mergeCell ref="A43:O43"/>
    <mergeCell ref="A42:O42"/>
    <mergeCell ref="A40:O40"/>
    <mergeCell ref="A41:O41"/>
    <mergeCell ref="A38:F38"/>
    <mergeCell ref="A39:O39"/>
  </mergeCells>
  <printOptions horizontalCentered="1"/>
  <pageMargins left="0.5" right="0.5" top="0.5" bottom="0.5" header="0.1" footer="0.1"/>
  <pageSetup orientation="landscape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'Do not delete'!A1:A2</xm:f>
          </x14:formula1>
          <xm:sqref>F4:F5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3"/>
  <sheetViews>
    <sheetView zoomScaleNormal="100" workbookViewId="0">
      <pane ySplit="5" topLeftCell="A6" activePane="bottomLeft" state="frozen"/>
      <selection pane="bottomLeft" activeCell="G9" sqref="G9"/>
    </sheetView>
  </sheetViews>
  <sheetFormatPr defaultColWidth="1.7109375" defaultRowHeight="12.75" x14ac:dyDescent="0.25"/>
  <cols>
    <col min="1" max="2" width="3.7109375" style="47" customWidth="1"/>
    <col min="3" max="3" width="23.140625" style="72" customWidth="1"/>
    <col min="4" max="6" width="6.7109375" style="202" customWidth="1"/>
    <col min="7" max="15" width="7.7109375" style="202" customWidth="1"/>
    <col min="16" max="16" width="24.140625" style="202" customWidth="1"/>
    <col min="17" max="18" width="22.5703125" style="202" customWidth="1"/>
    <col min="19" max="16384" width="1.7109375" style="202"/>
  </cols>
  <sheetData>
    <row r="1" spans="1:18" ht="16.5" thickBot="1" x14ac:dyDescent="0.3">
      <c r="A1" s="762" t="s">
        <v>110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619"/>
      <c r="Q1" s="619"/>
      <c r="R1" s="619"/>
    </row>
    <row r="2" spans="1:18" ht="13.5" customHeight="1" thickTop="1" thickBot="1" x14ac:dyDescent="0.3">
      <c r="A2" s="647" t="s">
        <v>86</v>
      </c>
      <c r="B2" s="648"/>
      <c r="C2" s="649"/>
      <c r="D2" s="501" t="s">
        <v>78</v>
      </c>
      <c r="E2" s="618" t="s">
        <v>60</v>
      </c>
      <c r="F2" s="501" t="s">
        <v>100</v>
      </c>
      <c r="G2" s="518" t="s">
        <v>98</v>
      </c>
      <c r="H2" s="618" t="s">
        <v>99</v>
      </c>
      <c r="I2" s="520" t="s">
        <v>116</v>
      </c>
      <c r="J2" s="518" t="s">
        <v>103</v>
      </c>
      <c r="K2" s="618" t="s">
        <v>104</v>
      </c>
      <c r="L2" s="520" t="s">
        <v>117</v>
      </c>
      <c r="M2" s="518" t="s">
        <v>118</v>
      </c>
      <c r="N2" s="618" t="s">
        <v>119</v>
      </c>
      <c r="O2" s="520" t="s">
        <v>120</v>
      </c>
    </row>
    <row r="3" spans="1:18" ht="13.5" customHeight="1" thickTop="1" x14ac:dyDescent="0.25">
      <c r="A3" s="650"/>
      <c r="B3" s="651"/>
      <c r="C3" s="652"/>
      <c r="D3" s="751" t="s">
        <v>121</v>
      </c>
      <c r="E3" s="751"/>
      <c r="F3" s="752"/>
      <c r="G3" s="753" t="s">
        <v>113</v>
      </c>
      <c r="H3" s="754"/>
      <c r="I3" s="755"/>
      <c r="J3" s="766" t="s">
        <v>114</v>
      </c>
      <c r="K3" s="767"/>
      <c r="L3" s="768"/>
      <c r="M3" s="766" t="s">
        <v>115</v>
      </c>
      <c r="N3" s="767"/>
      <c r="O3" s="768"/>
    </row>
    <row r="4" spans="1:18" ht="11.25" customHeight="1" x14ac:dyDescent="0.25">
      <c r="A4" s="650"/>
      <c r="B4" s="651"/>
      <c r="C4" s="652"/>
      <c r="D4" s="756" t="s">
        <v>96</v>
      </c>
      <c r="E4" s="758" t="s">
        <v>97</v>
      </c>
      <c r="F4" s="760" t="s">
        <v>112</v>
      </c>
      <c r="G4" s="745" t="s">
        <v>124</v>
      </c>
      <c r="H4" s="747" t="s">
        <v>102</v>
      </c>
      <c r="I4" s="749" t="s">
        <v>101</v>
      </c>
      <c r="J4" s="745" t="s">
        <v>124</v>
      </c>
      <c r="K4" s="747" t="s">
        <v>102</v>
      </c>
      <c r="L4" s="749" t="s">
        <v>101</v>
      </c>
      <c r="M4" s="745" t="s">
        <v>124</v>
      </c>
      <c r="N4" s="747" t="s">
        <v>102</v>
      </c>
      <c r="O4" s="749" t="s">
        <v>101</v>
      </c>
    </row>
    <row r="5" spans="1:18" ht="24" customHeight="1" thickBot="1" x14ac:dyDescent="0.3">
      <c r="A5" s="653"/>
      <c r="B5" s="654"/>
      <c r="C5" s="655"/>
      <c r="D5" s="757"/>
      <c r="E5" s="759"/>
      <c r="F5" s="761"/>
      <c r="G5" s="746"/>
      <c r="H5" s="748"/>
      <c r="I5" s="750"/>
      <c r="J5" s="746"/>
      <c r="K5" s="748"/>
      <c r="L5" s="750"/>
      <c r="M5" s="746"/>
      <c r="N5" s="748"/>
      <c r="O5" s="750"/>
      <c r="P5" s="609" t="s">
        <v>111</v>
      </c>
    </row>
    <row r="6" spans="1:18" ht="13.5" customHeight="1" thickTop="1" x14ac:dyDescent="0.25">
      <c r="A6" s="769" t="s">
        <v>10</v>
      </c>
      <c r="B6" s="667" t="s">
        <v>6</v>
      </c>
      <c r="C6" s="540" t="s">
        <v>15</v>
      </c>
      <c r="D6" s="541">
        <v>35</v>
      </c>
      <c r="E6" s="542">
        <v>45</v>
      </c>
      <c r="F6" s="543">
        <f>IF($F$4="Drill Rate",D6,E6)</f>
        <v>35</v>
      </c>
      <c r="G6" s="625"/>
      <c r="H6" s="511" t="str">
        <f>IF($F6*G6,$F6*G6," ")</f>
        <v xml:space="preserve"> </v>
      </c>
      <c r="I6" s="199" t="str">
        <f t="shared" ref="I6:I34" si="0">IF(H6&lt;&gt;" ",H6/H$35," ")</f>
        <v xml:space="preserve"> </v>
      </c>
      <c r="J6" s="625"/>
      <c r="K6" s="511" t="str">
        <f>IF($F6*J6,$F6*J6," ")</f>
        <v xml:space="preserve"> </v>
      </c>
      <c r="L6" s="199" t="str">
        <f t="shared" ref="L6:L34" si="1">IF(K6&lt;&gt;" ",K6/K$35," ")</f>
        <v xml:space="preserve"> </v>
      </c>
      <c r="M6" s="625"/>
      <c r="N6" s="511" t="str">
        <f>IF($F6*M6,$F6*M6," ")</f>
        <v xml:space="preserve"> </v>
      </c>
      <c r="O6" s="199" t="str">
        <f t="shared" ref="O6:O34" si="2">IF(N6&lt;&gt;" ",N6/N$35," ")</f>
        <v xml:space="preserve"> </v>
      </c>
      <c r="P6" s="194" t="s">
        <v>15</v>
      </c>
    </row>
    <row r="7" spans="1:18" ht="13.5" customHeight="1" x14ac:dyDescent="0.25">
      <c r="A7" s="664"/>
      <c r="B7" s="667"/>
      <c r="C7" s="544" t="s">
        <v>16</v>
      </c>
      <c r="D7" s="545">
        <v>20</v>
      </c>
      <c r="E7" s="546">
        <v>30</v>
      </c>
      <c r="F7" s="543">
        <f t="shared" ref="F7:F34" si="3">IF($F$4="Drill Rate",D7,E7)</f>
        <v>20</v>
      </c>
      <c r="G7" s="626"/>
      <c r="H7" s="511" t="str">
        <f t="shared" ref="H7:H34" si="4">IF($F7*G7,$F7*G7," ")</f>
        <v xml:space="preserve"> </v>
      </c>
      <c r="I7" s="199" t="str">
        <f t="shared" si="0"/>
        <v xml:space="preserve"> </v>
      </c>
      <c r="J7" s="626"/>
      <c r="K7" s="511" t="str">
        <f t="shared" ref="K7:K34" si="5">IF($F7*J7,$F7*J7," ")</f>
        <v xml:space="preserve"> </v>
      </c>
      <c r="L7" s="199" t="str">
        <f t="shared" si="1"/>
        <v xml:space="preserve"> </v>
      </c>
      <c r="M7" s="626"/>
      <c r="N7" s="511" t="str">
        <f t="shared" ref="N7:N34" si="6">IF($F7*M7,$F7*M7," ")</f>
        <v xml:space="preserve"> </v>
      </c>
      <c r="O7" s="199" t="str">
        <f t="shared" si="2"/>
        <v xml:space="preserve"> </v>
      </c>
      <c r="P7" s="146" t="s">
        <v>16</v>
      </c>
    </row>
    <row r="8" spans="1:18" ht="13.5" customHeight="1" thickBot="1" x14ac:dyDescent="0.3">
      <c r="A8" s="664"/>
      <c r="B8" s="668"/>
      <c r="C8" s="547" t="s">
        <v>17</v>
      </c>
      <c r="D8" s="548">
        <v>20</v>
      </c>
      <c r="E8" s="549">
        <v>30</v>
      </c>
      <c r="F8" s="550">
        <f t="shared" si="3"/>
        <v>20</v>
      </c>
      <c r="G8" s="627"/>
      <c r="H8" s="512" t="str">
        <f t="shared" si="4"/>
        <v xml:space="preserve"> </v>
      </c>
      <c r="I8" s="200" t="str">
        <f t="shared" si="0"/>
        <v xml:space="preserve"> </v>
      </c>
      <c r="J8" s="627"/>
      <c r="K8" s="512" t="str">
        <f t="shared" si="5"/>
        <v xml:space="preserve"> </v>
      </c>
      <c r="L8" s="200" t="str">
        <f t="shared" si="1"/>
        <v xml:space="preserve"> </v>
      </c>
      <c r="M8" s="627"/>
      <c r="N8" s="512" t="str">
        <f t="shared" si="6"/>
        <v xml:space="preserve"> </v>
      </c>
      <c r="O8" s="200" t="str">
        <f t="shared" si="2"/>
        <v xml:space="preserve"> </v>
      </c>
      <c r="P8" s="147" t="s">
        <v>17</v>
      </c>
    </row>
    <row r="9" spans="1:18" ht="13.5" customHeight="1" x14ac:dyDescent="0.25">
      <c r="A9" s="664"/>
      <c r="B9" s="669" t="s">
        <v>8</v>
      </c>
      <c r="C9" s="551" t="s">
        <v>18</v>
      </c>
      <c r="D9" s="552">
        <v>5</v>
      </c>
      <c r="E9" s="553">
        <v>10</v>
      </c>
      <c r="F9" s="543">
        <f t="shared" si="3"/>
        <v>5</v>
      </c>
      <c r="G9" s="625"/>
      <c r="H9" s="511" t="str">
        <f t="shared" si="4"/>
        <v xml:space="preserve"> </v>
      </c>
      <c r="I9" s="199" t="str">
        <f t="shared" si="0"/>
        <v xml:space="preserve"> </v>
      </c>
      <c r="J9" s="625"/>
      <c r="K9" s="511" t="str">
        <f t="shared" si="5"/>
        <v xml:space="preserve"> </v>
      </c>
      <c r="L9" s="199" t="str">
        <f t="shared" si="1"/>
        <v xml:space="preserve"> </v>
      </c>
      <c r="M9" s="625"/>
      <c r="N9" s="511" t="str">
        <f t="shared" si="6"/>
        <v xml:space="preserve"> </v>
      </c>
      <c r="O9" s="199" t="str">
        <f t="shared" si="2"/>
        <v xml:space="preserve"> </v>
      </c>
      <c r="P9" s="148" t="s">
        <v>18</v>
      </c>
    </row>
    <row r="10" spans="1:18" ht="13.5" customHeight="1" thickBot="1" x14ac:dyDescent="0.3">
      <c r="A10" s="664"/>
      <c r="B10" s="668"/>
      <c r="C10" s="547" t="s">
        <v>19</v>
      </c>
      <c r="D10" s="548">
        <v>60</v>
      </c>
      <c r="E10" s="549">
        <v>80</v>
      </c>
      <c r="F10" s="550">
        <f t="shared" si="3"/>
        <v>60</v>
      </c>
      <c r="G10" s="627"/>
      <c r="H10" s="512" t="str">
        <f t="shared" si="4"/>
        <v xml:space="preserve"> </v>
      </c>
      <c r="I10" s="200" t="str">
        <f t="shared" si="0"/>
        <v xml:space="preserve"> </v>
      </c>
      <c r="J10" s="627"/>
      <c r="K10" s="512" t="str">
        <f t="shared" si="5"/>
        <v xml:space="preserve"> </v>
      </c>
      <c r="L10" s="200" t="str">
        <f t="shared" si="1"/>
        <v xml:space="preserve"> </v>
      </c>
      <c r="M10" s="627"/>
      <c r="N10" s="512" t="str">
        <f t="shared" si="6"/>
        <v xml:space="preserve"> </v>
      </c>
      <c r="O10" s="200" t="str">
        <f t="shared" si="2"/>
        <v xml:space="preserve"> </v>
      </c>
      <c r="P10" s="147" t="s">
        <v>19</v>
      </c>
    </row>
    <row r="11" spans="1:18" ht="13.5" customHeight="1" x14ac:dyDescent="0.25">
      <c r="A11" s="664"/>
      <c r="B11" s="669" t="s">
        <v>7</v>
      </c>
      <c r="C11" s="551" t="s">
        <v>20</v>
      </c>
      <c r="D11" s="552">
        <v>60</v>
      </c>
      <c r="E11" s="553">
        <v>90</v>
      </c>
      <c r="F11" s="543">
        <f t="shared" si="3"/>
        <v>60</v>
      </c>
      <c r="G11" s="625"/>
      <c r="H11" s="511" t="str">
        <f t="shared" si="4"/>
        <v xml:space="preserve"> </v>
      </c>
      <c r="I11" s="199" t="str">
        <f t="shared" si="0"/>
        <v xml:space="preserve"> </v>
      </c>
      <c r="J11" s="625"/>
      <c r="K11" s="511" t="str">
        <f t="shared" si="5"/>
        <v xml:space="preserve"> </v>
      </c>
      <c r="L11" s="199" t="str">
        <f t="shared" si="1"/>
        <v xml:space="preserve"> </v>
      </c>
      <c r="M11" s="625"/>
      <c r="N11" s="511" t="str">
        <f t="shared" si="6"/>
        <v xml:space="preserve"> </v>
      </c>
      <c r="O11" s="199" t="str">
        <f t="shared" si="2"/>
        <v xml:space="preserve"> </v>
      </c>
      <c r="P11" s="148" t="s">
        <v>20</v>
      </c>
    </row>
    <row r="12" spans="1:18" ht="13.5" customHeight="1" x14ac:dyDescent="0.25">
      <c r="A12" s="664"/>
      <c r="B12" s="667"/>
      <c r="C12" s="544" t="s">
        <v>21</v>
      </c>
      <c r="D12" s="545">
        <v>50</v>
      </c>
      <c r="E12" s="546">
        <v>80</v>
      </c>
      <c r="F12" s="543">
        <f t="shared" si="3"/>
        <v>50</v>
      </c>
      <c r="G12" s="626"/>
      <c r="H12" s="511" t="str">
        <f t="shared" si="4"/>
        <v xml:space="preserve"> </v>
      </c>
      <c r="I12" s="199" t="str">
        <f t="shared" si="0"/>
        <v xml:space="preserve"> </v>
      </c>
      <c r="J12" s="626"/>
      <c r="K12" s="511" t="str">
        <f t="shared" si="5"/>
        <v xml:space="preserve"> </v>
      </c>
      <c r="L12" s="199" t="str">
        <f t="shared" si="1"/>
        <v xml:space="preserve"> </v>
      </c>
      <c r="M12" s="626"/>
      <c r="N12" s="511" t="str">
        <f t="shared" si="6"/>
        <v xml:space="preserve"> </v>
      </c>
      <c r="O12" s="199" t="str">
        <f t="shared" si="2"/>
        <v xml:space="preserve"> </v>
      </c>
      <c r="P12" s="146" t="s">
        <v>21</v>
      </c>
    </row>
    <row r="13" spans="1:18" ht="13.5" customHeight="1" thickBot="1" x14ac:dyDescent="0.3">
      <c r="A13" s="665"/>
      <c r="B13" s="670"/>
      <c r="C13" s="554" t="s">
        <v>22</v>
      </c>
      <c r="D13" s="555">
        <v>20</v>
      </c>
      <c r="E13" s="556">
        <v>30</v>
      </c>
      <c r="F13" s="557">
        <f t="shared" si="3"/>
        <v>20</v>
      </c>
      <c r="G13" s="628"/>
      <c r="H13" s="513" t="str">
        <f t="shared" si="4"/>
        <v xml:space="preserve"> </v>
      </c>
      <c r="I13" s="201" t="str">
        <f t="shared" si="0"/>
        <v xml:space="preserve"> </v>
      </c>
      <c r="J13" s="628"/>
      <c r="K13" s="513" t="str">
        <f t="shared" si="5"/>
        <v xml:space="preserve"> </v>
      </c>
      <c r="L13" s="201" t="str">
        <f t="shared" si="1"/>
        <v xml:space="preserve"> </v>
      </c>
      <c r="M13" s="628"/>
      <c r="N13" s="513" t="str">
        <f t="shared" si="6"/>
        <v xml:space="preserve"> </v>
      </c>
      <c r="O13" s="201" t="str">
        <f t="shared" si="2"/>
        <v xml:space="preserve"> </v>
      </c>
      <c r="P13" s="149" t="s">
        <v>22</v>
      </c>
    </row>
    <row r="14" spans="1:18" ht="13.5" customHeight="1" thickTop="1" x14ac:dyDescent="0.25">
      <c r="A14" s="771" t="s">
        <v>9</v>
      </c>
      <c r="B14" s="731" t="s">
        <v>6</v>
      </c>
      <c r="C14" s="558" t="s">
        <v>23</v>
      </c>
      <c r="D14" s="559">
        <v>80</v>
      </c>
      <c r="E14" s="560">
        <v>110</v>
      </c>
      <c r="F14" s="561">
        <f t="shared" si="3"/>
        <v>80</v>
      </c>
      <c r="G14" s="629"/>
      <c r="H14" s="529" t="str">
        <f t="shared" si="4"/>
        <v xml:space="preserve"> </v>
      </c>
      <c r="I14" s="530" t="str">
        <f t="shared" si="0"/>
        <v xml:space="preserve"> </v>
      </c>
      <c r="J14" s="629"/>
      <c r="K14" s="529" t="str">
        <f t="shared" si="5"/>
        <v xml:space="preserve"> </v>
      </c>
      <c r="L14" s="530" t="str">
        <f t="shared" si="1"/>
        <v xml:space="preserve"> </v>
      </c>
      <c r="M14" s="629"/>
      <c r="N14" s="529" t="str">
        <f t="shared" si="6"/>
        <v xml:space="preserve"> </v>
      </c>
      <c r="O14" s="530" t="str">
        <f t="shared" si="2"/>
        <v xml:space="preserve"> </v>
      </c>
      <c r="P14" s="150" t="s">
        <v>23</v>
      </c>
    </row>
    <row r="15" spans="1:18" ht="13.5" customHeight="1" x14ac:dyDescent="0.25">
      <c r="A15" s="772"/>
      <c r="B15" s="732"/>
      <c r="C15" s="562" t="s">
        <v>64</v>
      </c>
      <c r="D15" s="563">
        <v>110</v>
      </c>
      <c r="E15" s="564">
        <v>145</v>
      </c>
      <c r="F15" s="561">
        <f t="shared" si="3"/>
        <v>110</v>
      </c>
      <c r="G15" s="625"/>
      <c r="H15" s="529" t="str">
        <f t="shared" si="4"/>
        <v xml:space="preserve"> </v>
      </c>
      <c r="I15" s="530" t="str">
        <f t="shared" si="0"/>
        <v xml:space="preserve"> </v>
      </c>
      <c r="J15" s="625"/>
      <c r="K15" s="529" t="str">
        <f t="shared" si="5"/>
        <v xml:space="preserve"> </v>
      </c>
      <c r="L15" s="530" t="str">
        <f t="shared" si="1"/>
        <v xml:space="preserve"> </v>
      </c>
      <c r="M15" s="625"/>
      <c r="N15" s="529" t="str">
        <f t="shared" si="6"/>
        <v xml:space="preserve"> </v>
      </c>
      <c r="O15" s="530" t="str">
        <f t="shared" si="2"/>
        <v xml:space="preserve"> </v>
      </c>
      <c r="P15" s="146" t="s">
        <v>64</v>
      </c>
    </row>
    <row r="16" spans="1:18" ht="13.5" customHeight="1" x14ac:dyDescent="0.25">
      <c r="A16" s="772"/>
      <c r="B16" s="732"/>
      <c r="C16" s="562" t="s">
        <v>28</v>
      </c>
      <c r="D16" s="563">
        <v>110</v>
      </c>
      <c r="E16" s="564">
        <v>145</v>
      </c>
      <c r="F16" s="561">
        <f t="shared" si="3"/>
        <v>110</v>
      </c>
      <c r="G16" s="626"/>
      <c r="H16" s="529" t="str">
        <f t="shared" si="4"/>
        <v xml:space="preserve"> </v>
      </c>
      <c r="I16" s="530" t="str">
        <f t="shared" si="0"/>
        <v xml:space="preserve"> </v>
      </c>
      <c r="J16" s="626"/>
      <c r="K16" s="529" t="str">
        <f t="shared" si="5"/>
        <v xml:space="preserve"> </v>
      </c>
      <c r="L16" s="530" t="str">
        <f t="shared" si="1"/>
        <v xml:space="preserve"> </v>
      </c>
      <c r="M16" s="626"/>
      <c r="N16" s="529" t="str">
        <f t="shared" si="6"/>
        <v xml:space="preserve"> </v>
      </c>
      <c r="O16" s="530" t="str">
        <f t="shared" si="2"/>
        <v xml:space="preserve"> </v>
      </c>
      <c r="P16" s="146" t="s">
        <v>28</v>
      </c>
    </row>
    <row r="17" spans="1:16" ht="13.5" customHeight="1" x14ac:dyDescent="0.25">
      <c r="A17" s="772"/>
      <c r="B17" s="732"/>
      <c r="C17" s="562" t="s">
        <v>27</v>
      </c>
      <c r="D17" s="563">
        <v>120</v>
      </c>
      <c r="E17" s="564">
        <v>160</v>
      </c>
      <c r="F17" s="561">
        <f t="shared" si="3"/>
        <v>120</v>
      </c>
      <c r="G17" s="626"/>
      <c r="H17" s="529" t="str">
        <f t="shared" si="4"/>
        <v xml:space="preserve"> </v>
      </c>
      <c r="I17" s="530" t="str">
        <f t="shared" si="0"/>
        <v xml:space="preserve"> </v>
      </c>
      <c r="J17" s="626"/>
      <c r="K17" s="529" t="str">
        <f t="shared" si="5"/>
        <v xml:space="preserve"> </v>
      </c>
      <c r="L17" s="530" t="str">
        <f t="shared" si="1"/>
        <v xml:space="preserve"> </v>
      </c>
      <c r="M17" s="626"/>
      <c r="N17" s="529" t="str">
        <f t="shared" si="6"/>
        <v xml:space="preserve"> </v>
      </c>
      <c r="O17" s="530" t="str">
        <f t="shared" si="2"/>
        <v xml:space="preserve"> </v>
      </c>
      <c r="P17" s="146" t="s">
        <v>27</v>
      </c>
    </row>
    <row r="18" spans="1:16" ht="13.5" customHeight="1" x14ac:dyDescent="0.25">
      <c r="A18" s="772"/>
      <c r="B18" s="732"/>
      <c r="C18" s="562" t="s">
        <v>26</v>
      </c>
      <c r="D18" s="563">
        <v>100</v>
      </c>
      <c r="E18" s="564">
        <v>140</v>
      </c>
      <c r="F18" s="561">
        <f t="shared" si="3"/>
        <v>100</v>
      </c>
      <c r="G18" s="626"/>
      <c r="H18" s="529" t="str">
        <f t="shared" si="4"/>
        <v xml:space="preserve"> </v>
      </c>
      <c r="I18" s="530" t="str">
        <f t="shared" si="0"/>
        <v xml:space="preserve"> </v>
      </c>
      <c r="J18" s="626"/>
      <c r="K18" s="529" t="str">
        <f t="shared" si="5"/>
        <v xml:space="preserve"> </v>
      </c>
      <c r="L18" s="530" t="str">
        <f t="shared" si="1"/>
        <v xml:space="preserve"> </v>
      </c>
      <c r="M18" s="626"/>
      <c r="N18" s="529" t="str">
        <f t="shared" si="6"/>
        <v xml:space="preserve"> </v>
      </c>
      <c r="O18" s="530" t="str">
        <f t="shared" si="2"/>
        <v xml:space="preserve"> </v>
      </c>
      <c r="P18" s="146" t="s">
        <v>26</v>
      </c>
    </row>
    <row r="19" spans="1:16" ht="13.5" customHeight="1" thickBot="1" x14ac:dyDescent="0.3">
      <c r="A19" s="772"/>
      <c r="B19" s="733"/>
      <c r="C19" s="562" t="s">
        <v>24</v>
      </c>
      <c r="D19" s="563">
        <v>15</v>
      </c>
      <c r="E19" s="564">
        <v>25</v>
      </c>
      <c r="F19" s="565">
        <f t="shared" si="3"/>
        <v>15</v>
      </c>
      <c r="G19" s="631"/>
      <c r="H19" s="566" t="str">
        <f t="shared" si="4"/>
        <v xml:space="preserve"> </v>
      </c>
      <c r="I19" s="567" t="str">
        <f t="shared" si="0"/>
        <v xml:space="preserve"> </v>
      </c>
      <c r="J19" s="631"/>
      <c r="K19" s="566" t="str">
        <f t="shared" si="5"/>
        <v xml:space="preserve"> </v>
      </c>
      <c r="L19" s="567" t="str">
        <f t="shared" si="1"/>
        <v xml:space="preserve"> </v>
      </c>
      <c r="M19" s="631"/>
      <c r="N19" s="566" t="str">
        <f t="shared" si="6"/>
        <v xml:space="preserve"> </v>
      </c>
      <c r="O19" s="567" t="str">
        <f t="shared" si="2"/>
        <v xml:space="preserve"> </v>
      </c>
      <c r="P19" s="608" t="s">
        <v>24</v>
      </c>
    </row>
    <row r="20" spans="1:16" ht="13.5" customHeight="1" x14ac:dyDescent="0.25">
      <c r="A20" s="772"/>
      <c r="B20" s="734" t="s">
        <v>80</v>
      </c>
      <c r="C20" s="568" t="s">
        <v>82</v>
      </c>
      <c r="D20" s="569">
        <v>8</v>
      </c>
      <c r="E20" s="570">
        <v>14</v>
      </c>
      <c r="F20" s="571">
        <f t="shared" si="3"/>
        <v>8</v>
      </c>
      <c r="G20" s="630"/>
      <c r="H20" s="572" t="str">
        <f t="shared" si="4"/>
        <v xml:space="preserve"> </v>
      </c>
      <c r="I20" s="573" t="str">
        <f t="shared" si="0"/>
        <v xml:space="preserve"> </v>
      </c>
      <c r="J20" s="630"/>
      <c r="K20" s="572" t="str">
        <f t="shared" si="5"/>
        <v xml:space="preserve"> </v>
      </c>
      <c r="L20" s="573" t="str">
        <f t="shared" si="1"/>
        <v xml:space="preserve"> </v>
      </c>
      <c r="M20" s="630"/>
      <c r="N20" s="572" t="str">
        <f t="shared" si="6"/>
        <v xml:space="preserve"> </v>
      </c>
      <c r="O20" s="573" t="str">
        <f t="shared" si="2"/>
        <v xml:space="preserve"> </v>
      </c>
      <c r="P20" s="155" t="s">
        <v>82</v>
      </c>
    </row>
    <row r="21" spans="1:16" ht="13.5" customHeight="1" x14ac:dyDescent="0.25">
      <c r="A21" s="772"/>
      <c r="B21" s="732"/>
      <c r="C21" s="562" t="s">
        <v>81</v>
      </c>
      <c r="D21" s="563">
        <v>8</v>
      </c>
      <c r="E21" s="564">
        <v>12</v>
      </c>
      <c r="F21" s="561">
        <f t="shared" si="3"/>
        <v>8</v>
      </c>
      <c r="G21" s="625"/>
      <c r="H21" s="529" t="str">
        <f t="shared" si="4"/>
        <v xml:space="preserve"> </v>
      </c>
      <c r="I21" s="530" t="str">
        <f t="shared" si="0"/>
        <v xml:space="preserve"> </v>
      </c>
      <c r="J21" s="625"/>
      <c r="K21" s="529" t="str">
        <f t="shared" si="5"/>
        <v xml:space="preserve"> </v>
      </c>
      <c r="L21" s="530" t="str">
        <f t="shared" si="1"/>
        <v xml:space="preserve"> </v>
      </c>
      <c r="M21" s="625"/>
      <c r="N21" s="529" t="str">
        <f t="shared" si="6"/>
        <v xml:space="preserve"> </v>
      </c>
      <c r="O21" s="530" t="str">
        <f t="shared" si="2"/>
        <v xml:space="preserve"> </v>
      </c>
      <c r="P21" s="151" t="s">
        <v>81</v>
      </c>
    </row>
    <row r="22" spans="1:16" ht="13.5" customHeight="1" x14ac:dyDescent="0.25">
      <c r="A22" s="772"/>
      <c r="B22" s="732"/>
      <c r="C22" s="562" t="s">
        <v>83</v>
      </c>
      <c r="D22" s="563">
        <v>5</v>
      </c>
      <c r="E22" s="564">
        <v>10</v>
      </c>
      <c r="F22" s="561">
        <f t="shared" si="3"/>
        <v>5</v>
      </c>
      <c r="G22" s="626"/>
      <c r="H22" s="529" t="str">
        <f t="shared" si="4"/>
        <v xml:space="preserve"> </v>
      </c>
      <c r="I22" s="530" t="str">
        <f t="shared" si="0"/>
        <v xml:space="preserve"> </v>
      </c>
      <c r="J22" s="626"/>
      <c r="K22" s="529" t="str">
        <f t="shared" si="5"/>
        <v xml:space="preserve"> </v>
      </c>
      <c r="L22" s="530" t="str">
        <f t="shared" si="1"/>
        <v xml:space="preserve"> </v>
      </c>
      <c r="M22" s="626"/>
      <c r="N22" s="529" t="str">
        <f t="shared" si="6"/>
        <v xml:space="preserve"> </v>
      </c>
      <c r="O22" s="530" t="str">
        <f t="shared" si="2"/>
        <v xml:space="preserve"> </v>
      </c>
      <c r="P22" s="151" t="s">
        <v>83</v>
      </c>
    </row>
    <row r="23" spans="1:16" ht="13.5" customHeight="1" x14ac:dyDescent="0.25">
      <c r="A23" s="772"/>
      <c r="B23" s="732"/>
      <c r="C23" s="574" t="s">
        <v>29</v>
      </c>
      <c r="D23" s="575">
        <v>8</v>
      </c>
      <c r="E23" s="576">
        <v>12</v>
      </c>
      <c r="F23" s="561">
        <f t="shared" si="3"/>
        <v>8</v>
      </c>
      <c r="G23" s="626"/>
      <c r="H23" s="529" t="str">
        <f t="shared" si="4"/>
        <v xml:space="preserve"> </v>
      </c>
      <c r="I23" s="530" t="str">
        <f t="shared" si="0"/>
        <v xml:space="preserve"> </v>
      </c>
      <c r="J23" s="626"/>
      <c r="K23" s="529" t="str">
        <f t="shared" si="5"/>
        <v xml:space="preserve"> </v>
      </c>
      <c r="L23" s="530" t="str">
        <f t="shared" si="1"/>
        <v xml:space="preserve"> </v>
      </c>
      <c r="M23" s="626"/>
      <c r="N23" s="529" t="str">
        <f t="shared" si="6"/>
        <v xml:space="preserve"> </v>
      </c>
      <c r="O23" s="530" t="str">
        <f t="shared" si="2"/>
        <v xml:space="preserve"> </v>
      </c>
      <c r="P23" s="153" t="s">
        <v>29</v>
      </c>
    </row>
    <row r="24" spans="1:16" ht="13.5" customHeight="1" thickBot="1" x14ac:dyDescent="0.3">
      <c r="A24" s="772"/>
      <c r="B24" s="733"/>
      <c r="C24" s="577" t="s">
        <v>84</v>
      </c>
      <c r="D24" s="578">
        <v>6</v>
      </c>
      <c r="E24" s="579">
        <v>12</v>
      </c>
      <c r="F24" s="565">
        <f t="shared" si="3"/>
        <v>6</v>
      </c>
      <c r="G24" s="631"/>
      <c r="H24" s="566" t="str">
        <f t="shared" si="4"/>
        <v xml:space="preserve"> </v>
      </c>
      <c r="I24" s="567" t="str">
        <f t="shared" si="0"/>
        <v xml:space="preserve"> </v>
      </c>
      <c r="J24" s="631"/>
      <c r="K24" s="566" t="str">
        <f t="shared" si="5"/>
        <v xml:space="preserve"> </v>
      </c>
      <c r="L24" s="567" t="str">
        <f t="shared" si="1"/>
        <v xml:space="preserve"> </v>
      </c>
      <c r="M24" s="631"/>
      <c r="N24" s="566" t="str">
        <f t="shared" si="6"/>
        <v xml:space="preserve"> </v>
      </c>
      <c r="O24" s="567" t="str">
        <f t="shared" si="2"/>
        <v xml:space="preserve"> </v>
      </c>
      <c r="P24" s="538" t="s">
        <v>84</v>
      </c>
    </row>
    <row r="25" spans="1:16" ht="13.5" customHeight="1" x14ac:dyDescent="0.25">
      <c r="A25" s="772"/>
      <c r="B25" s="734" t="s">
        <v>7</v>
      </c>
      <c r="C25" s="580" t="s">
        <v>30</v>
      </c>
      <c r="D25" s="581">
        <v>60</v>
      </c>
      <c r="E25" s="582">
        <v>90</v>
      </c>
      <c r="F25" s="571">
        <f t="shared" si="3"/>
        <v>60</v>
      </c>
      <c r="G25" s="630"/>
      <c r="H25" s="572" t="str">
        <f t="shared" si="4"/>
        <v xml:space="preserve"> </v>
      </c>
      <c r="I25" s="573" t="str">
        <f t="shared" si="0"/>
        <v xml:space="preserve"> </v>
      </c>
      <c r="J25" s="630"/>
      <c r="K25" s="572" t="str">
        <f t="shared" si="5"/>
        <v xml:space="preserve"> </v>
      </c>
      <c r="L25" s="573" t="str">
        <f t="shared" si="1"/>
        <v xml:space="preserve"> </v>
      </c>
      <c r="M25" s="630"/>
      <c r="N25" s="572" t="str">
        <f t="shared" si="6"/>
        <v xml:space="preserve"> </v>
      </c>
      <c r="O25" s="573" t="str">
        <f t="shared" si="2"/>
        <v xml:space="preserve"> </v>
      </c>
      <c r="P25" s="148" t="s">
        <v>30</v>
      </c>
    </row>
    <row r="26" spans="1:16" ht="13.5" customHeight="1" x14ac:dyDescent="0.25">
      <c r="A26" s="772"/>
      <c r="B26" s="732"/>
      <c r="C26" s="562" t="s">
        <v>33</v>
      </c>
      <c r="D26" s="563">
        <v>50</v>
      </c>
      <c r="E26" s="564">
        <v>75</v>
      </c>
      <c r="F26" s="561">
        <f t="shared" si="3"/>
        <v>50</v>
      </c>
      <c r="G26" s="625"/>
      <c r="H26" s="529" t="str">
        <f t="shared" si="4"/>
        <v xml:space="preserve"> </v>
      </c>
      <c r="I26" s="530" t="str">
        <f t="shared" si="0"/>
        <v xml:space="preserve"> </v>
      </c>
      <c r="J26" s="625"/>
      <c r="K26" s="529" t="str">
        <f t="shared" si="5"/>
        <v xml:space="preserve"> </v>
      </c>
      <c r="L26" s="530" t="str">
        <f t="shared" si="1"/>
        <v xml:space="preserve"> </v>
      </c>
      <c r="M26" s="625"/>
      <c r="N26" s="529" t="str">
        <f t="shared" si="6"/>
        <v xml:space="preserve"> </v>
      </c>
      <c r="O26" s="530" t="str">
        <f t="shared" si="2"/>
        <v xml:space="preserve"> </v>
      </c>
      <c r="P26" s="539" t="s">
        <v>33</v>
      </c>
    </row>
    <row r="27" spans="1:16" ht="13.5" customHeight="1" x14ac:dyDescent="0.25">
      <c r="A27" s="772"/>
      <c r="B27" s="732"/>
      <c r="C27" s="574" t="s">
        <v>34</v>
      </c>
      <c r="D27" s="575">
        <v>20</v>
      </c>
      <c r="E27" s="576">
        <v>30</v>
      </c>
      <c r="F27" s="561">
        <f t="shared" si="3"/>
        <v>20</v>
      </c>
      <c r="G27" s="626"/>
      <c r="H27" s="529" t="str">
        <f t="shared" si="4"/>
        <v xml:space="preserve"> </v>
      </c>
      <c r="I27" s="530" t="str">
        <f t="shared" si="0"/>
        <v xml:space="preserve"> </v>
      </c>
      <c r="J27" s="626"/>
      <c r="K27" s="529" t="str">
        <f t="shared" si="5"/>
        <v xml:space="preserve"> </v>
      </c>
      <c r="L27" s="530" t="str">
        <f t="shared" si="1"/>
        <v xml:space="preserve"> </v>
      </c>
      <c r="M27" s="626"/>
      <c r="N27" s="529" t="str">
        <f t="shared" si="6"/>
        <v xml:space="preserve"> </v>
      </c>
      <c r="O27" s="530" t="str">
        <f t="shared" si="2"/>
        <v xml:space="preserve"> </v>
      </c>
      <c r="P27" s="156" t="s">
        <v>34</v>
      </c>
    </row>
    <row r="28" spans="1:16" ht="13.5" customHeight="1" thickBot="1" x14ac:dyDescent="0.3">
      <c r="A28" s="773"/>
      <c r="B28" s="735"/>
      <c r="C28" s="583" t="s">
        <v>35</v>
      </c>
      <c r="D28" s="584">
        <v>20</v>
      </c>
      <c r="E28" s="585">
        <v>30</v>
      </c>
      <c r="F28" s="586">
        <f t="shared" si="3"/>
        <v>20</v>
      </c>
      <c r="G28" s="628"/>
      <c r="H28" s="531" t="str">
        <f t="shared" si="4"/>
        <v xml:space="preserve"> </v>
      </c>
      <c r="I28" s="532" t="str">
        <f t="shared" si="0"/>
        <v xml:space="preserve"> </v>
      </c>
      <c r="J28" s="628"/>
      <c r="K28" s="531" t="str">
        <f t="shared" si="5"/>
        <v xml:space="preserve"> </v>
      </c>
      <c r="L28" s="532" t="str">
        <f t="shared" si="1"/>
        <v xml:space="preserve"> </v>
      </c>
      <c r="M28" s="628"/>
      <c r="N28" s="531" t="str">
        <f t="shared" si="6"/>
        <v xml:space="preserve"> </v>
      </c>
      <c r="O28" s="532" t="str">
        <f t="shared" si="2"/>
        <v xml:space="preserve"> </v>
      </c>
      <c r="P28" s="157" t="s">
        <v>35</v>
      </c>
    </row>
    <row r="29" spans="1:16" ht="13.5" customHeight="1" thickTop="1" x14ac:dyDescent="0.25">
      <c r="A29" s="684" t="s">
        <v>5</v>
      </c>
      <c r="B29" s="687" t="s">
        <v>6</v>
      </c>
      <c r="C29" s="587" t="s">
        <v>36</v>
      </c>
      <c r="D29" s="588">
        <v>20</v>
      </c>
      <c r="E29" s="589">
        <v>25</v>
      </c>
      <c r="F29" s="590">
        <f t="shared" si="3"/>
        <v>20</v>
      </c>
      <c r="G29" s="625"/>
      <c r="H29" s="525" t="str">
        <f t="shared" si="4"/>
        <v xml:space="preserve"> </v>
      </c>
      <c r="I29" s="526" t="str">
        <f t="shared" si="0"/>
        <v xml:space="preserve"> </v>
      </c>
      <c r="J29" s="625"/>
      <c r="K29" s="525" t="str">
        <f t="shared" si="5"/>
        <v xml:space="preserve"> </v>
      </c>
      <c r="L29" s="526" t="str">
        <f t="shared" si="1"/>
        <v xml:space="preserve"> </v>
      </c>
      <c r="M29" s="625"/>
      <c r="N29" s="525" t="str">
        <f t="shared" si="6"/>
        <v xml:space="preserve"> </v>
      </c>
      <c r="O29" s="526" t="str">
        <f t="shared" si="2"/>
        <v xml:space="preserve"> </v>
      </c>
      <c r="P29" s="158" t="s">
        <v>36</v>
      </c>
    </row>
    <row r="30" spans="1:16" ht="13.5" customHeight="1" thickBot="1" x14ac:dyDescent="0.3">
      <c r="A30" s="685"/>
      <c r="B30" s="690"/>
      <c r="C30" s="591" t="s">
        <v>37</v>
      </c>
      <c r="D30" s="592">
        <v>12</v>
      </c>
      <c r="E30" s="593">
        <v>16</v>
      </c>
      <c r="F30" s="594">
        <f t="shared" si="3"/>
        <v>12</v>
      </c>
      <c r="G30" s="627"/>
      <c r="H30" s="527" t="str">
        <f t="shared" si="4"/>
        <v xml:space="preserve"> </v>
      </c>
      <c r="I30" s="528" t="str">
        <f t="shared" si="0"/>
        <v xml:space="preserve"> </v>
      </c>
      <c r="J30" s="627"/>
      <c r="K30" s="527" t="str">
        <f t="shared" si="5"/>
        <v xml:space="preserve"> </v>
      </c>
      <c r="L30" s="528" t="str">
        <f t="shared" si="1"/>
        <v xml:space="preserve"> </v>
      </c>
      <c r="M30" s="627"/>
      <c r="N30" s="527" t="str">
        <f t="shared" si="6"/>
        <v xml:space="preserve"> </v>
      </c>
      <c r="O30" s="528" t="str">
        <f t="shared" si="2"/>
        <v xml:space="preserve"> </v>
      </c>
      <c r="P30" s="159" t="s">
        <v>37</v>
      </c>
    </row>
    <row r="31" spans="1:16" ht="13.5" customHeight="1" x14ac:dyDescent="0.25">
      <c r="A31" s="685"/>
      <c r="B31" s="690" t="s">
        <v>7</v>
      </c>
      <c r="C31" s="595" t="s">
        <v>38</v>
      </c>
      <c r="D31" s="596">
        <v>20</v>
      </c>
      <c r="E31" s="597">
        <v>25</v>
      </c>
      <c r="F31" s="598">
        <f t="shared" si="3"/>
        <v>20</v>
      </c>
      <c r="G31" s="630"/>
      <c r="H31" s="606" t="str">
        <f t="shared" si="4"/>
        <v xml:space="preserve"> </v>
      </c>
      <c r="I31" s="607" t="str">
        <f t="shared" si="0"/>
        <v xml:space="preserve"> </v>
      </c>
      <c r="J31" s="630"/>
      <c r="K31" s="606" t="str">
        <f t="shared" si="5"/>
        <v xml:space="preserve"> </v>
      </c>
      <c r="L31" s="607" t="str">
        <f t="shared" si="1"/>
        <v xml:space="preserve"> </v>
      </c>
      <c r="M31" s="630"/>
      <c r="N31" s="606" t="str">
        <f t="shared" si="6"/>
        <v xml:space="preserve"> </v>
      </c>
      <c r="O31" s="607" t="str">
        <f t="shared" si="2"/>
        <v xml:space="preserve"> </v>
      </c>
      <c r="P31" s="160" t="s">
        <v>38</v>
      </c>
    </row>
    <row r="32" spans="1:16" ht="13.5" customHeight="1" x14ac:dyDescent="0.25">
      <c r="A32" s="685"/>
      <c r="B32" s="690"/>
      <c r="C32" s="595" t="s">
        <v>31</v>
      </c>
      <c r="D32" s="596">
        <v>10</v>
      </c>
      <c r="E32" s="597">
        <v>12</v>
      </c>
      <c r="F32" s="590">
        <f t="shared" si="3"/>
        <v>10</v>
      </c>
      <c r="G32" s="625"/>
      <c r="H32" s="525" t="str">
        <f t="shared" si="4"/>
        <v xml:space="preserve"> </v>
      </c>
      <c r="I32" s="526" t="str">
        <f t="shared" si="0"/>
        <v xml:space="preserve"> </v>
      </c>
      <c r="J32" s="625"/>
      <c r="K32" s="525" t="str">
        <f t="shared" si="5"/>
        <v xml:space="preserve"> </v>
      </c>
      <c r="L32" s="526" t="str">
        <f t="shared" si="1"/>
        <v xml:space="preserve"> </v>
      </c>
      <c r="M32" s="625"/>
      <c r="N32" s="525" t="str">
        <f t="shared" si="6"/>
        <v xml:space="preserve"> </v>
      </c>
      <c r="O32" s="526" t="str">
        <f t="shared" si="2"/>
        <v xml:space="preserve"> </v>
      </c>
      <c r="P32" s="160" t="s">
        <v>31</v>
      </c>
    </row>
    <row r="33" spans="1:16" ht="13.5" customHeight="1" x14ac:dyDescent="0.25">
      <c r="A33" s="685"/>
      <c r="B33" s="690"/>
      <c r="C33" s="599" t="s">
        <v>39</v>
      </c>
      <c r="D33" s="600">
        <v>5</v>
      </c>
      <c r="E33" s="601">
        <v>10</v>
      </c>
      <c r="F33" s="602">
        <f t="shared" si="3"/>
        <v>5</v>
      </c>
      <c r="G33" s="626"/>
      <c r="H33" s="521" t="str">
        <f t="shared" si="4"/>
        <v xml:space="preserve"> </v>
      </c>
      <c r="I33" s="522" t="str">
        <f t="shared" si="0"/>
        <v xml:space="preserve"> </v>
      </c>
      <c r="J33" s="626"/>
      <c r="K33" s="521" t="str">
        <f t="shared" si="5"/>
        <v xml:space="preserve"> </v>
      </c>
      <c r="L33" s="522" t="str">
        <f t="shared" si="1"/>
        <v xml:space="preserve"> </v>
      </c>
      <c r="M33" s="626"/>
      <c r="N33" s="521" t="str">
        <f t="shared" si="6"/>
        <v xml:space="preserve"> </v>
      </c>
      <c r="O33" s="522" t="str">
        <f t="shared" si="2"/>
        <v xml:space="preserve"> </v>
      </c>
      <c r="P33" s="161" t="s">
        <v>39</v>
      </c>
    </row>
    <row r="34" spans="1:16" ht="13.5" customHeight="1" thickBot="1" x14ac:dyDescent="0.3">
      <c r="A34" s="685"/>
      <c r="B34" s="690"/>
      <c r="C34" s="603" t="s">
        <v>106</v>
      </c>
      <c r="D34" s="604">
        <v>10</v>
      </c>
      <c r="E34" s="605">
        <v>15</v>
      </c>
      <c r="F34" s="590">
        <f t="shared" si="3"/>
        <v>10</v>
      </c>
      <c r="G34" s="625"/>
      <c r="H34" s="525" t="str">
        <f t="shared" si="4"/>
        <v xml:space="preserve"> </v>
      </c>
      <c r="I34" s="526" t="str">
        <f t="shared" si="0"/>
        <v xml:space="preserve"> </v>
      </c>
      <c r="J34" s="625"/>
      <c r="K34" s="525" t="str">
        <f t="shared" si="5"/>
        <v xml:space="preserve"> </v>
      </c>
      <c r="L34" s="526" t="str">
        <f t="shared" si="1"/>
        <v xml:space="preserve"> </v>
      </c>
      <c r="M34" s="625"/>
      <c r="N34" s="525" t="str">
        <f t="shared" si="6"/>
        <v xml:space="preserve"> </v>
      </c>
      <c r="O34" s="526" t="str">
        <f t="shared" si="2"/>
        <v xml:space="preserve"> </v>
      </c>
      <c r="P34" s="610" t="s">
        <v>106</v>
      </c>
    </row>
    <row r="35" spans="1:16" ht="15" customHeight="1" thickTop="1" thickBot="1" x14ac:dyDescent="0.3">
      <c r="A35" s="763" t="s">
        <v>105</v>
      </c>
      <c r="B35" s="764"/>
      <c r="C35" s="764"/>
      <c r="D35" s="764"/>
      <c r="E35" s="764"/>
      <c r="F35" s="765"/>
      <c r="G35" s="509">
        <f t="shared" ref="G35:O35" si="7">SUM(G6:G34)</f>
        <v>0</v>
      </c>
      <c r="H35" s="517">
        <f t="shared" si="7"/>
        <v>0</v>
      </c>
      <c r="I35" s="195">
        <f t="shared" si="7"/>
        <v>0</v>
      </c>
      <c r="J35" s="509">
        <f t="shared" si="7"/>
        <v>0</v>
      </c>
      <c r="K35" s="517">
        <f t="shared" si="7"/>
        <v>0</v>
      </c>
      <c r="L35" s="195">
        <f t="shared" si="7"/>
        <v>0</v>
      </c>
      <c r="M35" s="509">
        <f t="shared" si="7"/>
        <v>0</v>
      </c>
      <c r="N35" s="517">
        <f t="shared" si="7"/>
        <v>0</v>
      </c>
      <c r="O35" s="195">
        <f t="shared" si="7"/>
        <v>0</v>
      </c>
    </row>
    <row r="36" spans="1:16" ht="13.5" customHeight="1" thickTop="1" x14ac:dyDescent="0.25">
      <c r="A36" s="770" t="s">
        <v>122</v>
      </c>
      <c r="B36" s="770"/>
      <c r="C36" s="770"/>
      <c r="D36" s="770"/>
      <c r="E36" s="770"/>
      <c r="F36" s="770"/>
      <c r="G36" s="616">
        <f>COUNT(G6:G34)</f>
        <v>0</v>
      </c>
      <c r="J36" s="616">
        <f>COUNT(J6:J34)</f>
        <v>0</v>
      </c>
      <c r="M36" s="616">
        <f>COUNT(M6:M34)</f>
        <v>0</v>
      </c>
    </row>
    <row r="37" spans="1:16" x14ac:dyDescent="0.25">
      <c r="A37" s="744" t="s">
        <v>123</v>
      </c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</row>
    <row r="38" spans="1:16" x14ac:dyDescent="0.25">
      <c r="A38" s="741" t="s">
        <v>159</v>
      </c>
      <c r="B38" s="741"/>
      <c r="C38" s="741"/>
      <c r="D38" s="741"/>
      <c r="E38" s="741"/>
      <c r="F38" s="741"/>
      <c r="G38" s="741"/>
      <c r="H38" s="741"/>
      <c r="I38" s="741"/>
      <c r="J38" s="741"/>
      <c r="K38" s="741"/>
      <c r="L38" s="741"/>
      <c r="M38" s="741"/>
      <c r="N38" s="741"/>
      <c r="O38" s="741"/>
    </row>
    <row r="39" spans="1:16" x14ac:dyDescent="0.25">
      <c r="A39" s="741" t="s">
        <v>146</v>
      </c>
      <c r="B39" s="741"/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1"/>
      <c r="N39" s="741"/>
      <c r="O39" s="741"/>
    </row>
    <row r="40" spans="1:16" x14ac:dyDescent="0.25">
      <c r="A40" s="741" t="s">
        <v>125</v>
      </c>
      <c r="B40" s="741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</row>
    <row r="41" spans="1:16" x14ac:dyDescent="0.25">
      <c r="A41" s="741" t="s">
        <v>158</v>
      </c>
      <c r="B41" s="741"/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</row>
    <row r="42" spans="1:16" x14ac:dyDescent="0.25">
      <c r="A42" s="741" t="s">
        <v>147</v>
      </c>
      <c r="B42" s="741"/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</row>
    <row r="43" spans="1:16" x14ac:dyDescent="0.25">
      <c r="A43" s="741" t="s">
        <v>148</v>
      </c>
      <c r="B43" s="741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</row>
  </sheetData>
  <sheetProtection algorithmName="SHA-512" hashValue="bCrmN140hNAvqZ24q6SIXPJNYbAT8pGgkAz1jcj6zzguHyjLzhq6qqj8p4Z3Fw1/G1+DSD18j2Z3HbspFxpzJg==" saltValue="j7fGiu6KGsOB1g1XteV78w==" spinCount="100000" sheet="1" selectLockedCells="1"/>
  <mergeCells count="38">
    <mergeCell ref="A42:O42"/>
    <mergeCell ref="A43:O43"/>
    <mergeCell ref="M4:M5"/>
    <mergeCell ref="A35:F35"/>
    <mergeCell ref="B14:B19"/>
    <mergeCell ref="B20:B24"/>
    <mergeCell ref="B25:B28"/>
    <mergeCell ref="A14:A28"/>
    <mergeCell ref="B29:B30"/>
    <mergeCell ref="A29:A34"/>
    <mergeCell ref="B31:B34"/>
    <mergeCell ref="A6:A13"/>
    <mergeCell ref="B6:B8"/>
    <mergeCell ref="B9:B10"/>
    <mergeCell ref="B11:B13"/>
    <mergeCell ref="H4:H5"/>
    <mergeCell ref="A1:O1"/>
    <mergeCell ref="A2:C5"/>
    <mergeCell ref="D3:F3"/>
    <mergeCell ref="G3:I3"/>
    <mergeCell ref="J3:L3"/>
    <mergeCell ref="M3:O3"/>
    <mergeCell ref="D4:D5"/>
    <mergeCell ref="E4:E5"/>
    <mergeCell ref="F4:F5"/>
    <mergeCell ref="G4:G5"/>
    <mergeCell ref="N4:N5"/>
    <mergeCell ref="O4:O5"/>
    <mergeCell ref="I4:I5"/>
    <mergeCell ref="J4:J5"/>
    <mergeCell ref="K4:K5"/>
    <mergeCell ref="L4:L5"/>
    <mergeCell ref="A41:O41"/>
    <mergeCell ref="A36:F36"/>
    <mergeCell ref="A37:O37"/>
    <mergeCell ref="A38:O38"/>
    <mergeCell ref="A39:O39"/>
    <mergeCell ref="A40:O40"/>
  </mergeCells>
  <printOptions horizontalCentered="1"/>
  <pageMargins left="0.5" right="0.5" top="0.5" bottom="0.5" header="0.1" footer="0.1"/>
  <pageSetup orientation="landscape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'Do not delete'!A1:A2</xm:f>
          </x14:formula1>
          <xm:sqref>F4:F5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8"/>
  <sheetViews>
    <sheetView zoomScaleNormal="100" workbookViewId="0">
      <pane ySplit="5" topLeftCell="A6" activePane="bottomLeft" state="frozen"/>
      <selection pane="bottomLeft" activeCell="O16" sqref="O16"/>
    </sheetView>
  </sheetViews>
  <sheetFormatPr defaultColWidth="1.7109375" defaultRowHeight="12.75" x14ac:dyDescent="0.25"/>
  <cols>
    <col min="1" max="2" width="3.7109375" style="47" customWidth="1"/>
    <col min="3" max="3" width="22.28515625" style="72" customWidth="1"/>
    <col min="4" max="6" width="6.7109375" style="202" customWidth="1"/>
    <col min="7" max="15" width="7.7109375" style="202" customWidth="1"/>
    <col min="16" max="18" width="22.5703125" style="202" customWidth="1"/>
    <col min="19" max="16384" width="1.7109375" style="202"/>
  </cols>
  <sheetData>
    <row r="1" spans="1:16" ht="16.5" thickBot="1" x14ac:dyDescent="0.3">
      <c r="A1" s="776" t="s">
        <v>126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</row>
    <row r="2" spans="1:16" ht="13.5" customHeight="1" thickTop="1" thickBot="1" x14ac:dyDescent="0.3">
      <c r="A2" s="647" t="s">
        <v>40</v>
      </c>
      <c r="B2" s="648"/>
      <c r="C2" s="649"/>
      <c r="D2" s="501" t="s">
        <v>78</v>
      </c>
      <c r="E2" s="501" t="s">
        <v>60</v>
      </c>
      <c r="F2" s="501" t="s">
        <v>100</v>
      </c>
      <c r="G2" s="518" t="s">
        <v>98</v>
      </c>
      <c r="H2" s="519" t="s">
        <v>99</v>
      </c>
      <c r="I2" s="520" t="s">
        <v>116</v>
      </c>
      <c r="J2" s="518" t="s">
        <v>103</v>
      </c>
      <c r="K2" s="519" t="s">
        <v>104</v>
      </c>
      <c r="L2" s="520" t="s">
        <v>117</v>
      </c>
      <c r="M2" s="518" t="s">
        <v>118</v>
      </c>
      <c r="N2" s="519" t="s">
        <v>119</v>
      </c>
      <c r="O2" s="520" t="s">
        <v>120</v>
      </c>
    </row>
    <row r="3" spans="1:16" ht="13.5" customHeight="1" thickTop="1" x14ac:dyDescent="0.25">
      <c r="A3" s="650"/>
      <c r="B3" s="651"/>
      <c r="C3" s="652"/>
      <c r="D3" s="751" t="s">
        <v>121</v>
      </c>
      <c r="E3" s="751"/>
      <c r="F3" s="752"/>
      <c r="G3" s="753" t="s">
        <v>153</v>
      </c>
      <c r="H3" s="754"/>
      <c r="I3" s="755"/>
      <c r="J3" s="766" t="s">
        <v>154</v>
      </c>
      <c r="K3" s="767"/>
      <c r="L3" s="768"/>
      <c r="M3" s="766" t="s">
        <v>115</v>
      </c>
      <c r="N3" s="767"/>
      <c r="O3" s="768"/>
    </row>
    <row r="4" spans="1:16" ht="11.25" customHeight="1" x14ac:dyDescent="0.25">
      <c r="A4" s="650"/>
      <c r="B4" s="651"/>
      <c r="C4" s="652"/>
      <c r="D4" s="756" t="s">
        <v>96</v>
      </c>
      <c r="E4" s="758" t="s">
        <v>97</v>
      </c>
      <c r="F4" s="760" t="s">
        <v>112</v>
      </c>
      <c r="G4" s="745" t="s">
        <v>95</v>
      </c>
      <c r="H4" s="747" t="s">
        <v>102</v>
      </c>
      <c r="I4" s="749" t="s">
        <v>101</v>
      </c>
      <c r="J4" s="745" t="s">
        <v>95</v>
      </c>
      <c r="K4" s="747" t="s">
        <v>102</v>
      </c>
      <c r="L4" s="749" t="s">
        <v>101</v>
      </c>
      <c r="M4" s="745" t="s">
        <v>95</v>
      </c>
      <c r="N4" s="747" t="s">
        <v>102</v>
      </c>
      <c r="O4" s="749" t="s">
        <v>101</v>
      </c>
    </row>
    <row r="5" spans="1:16" ht="24" customHeight="1" thickBot="1" x14ac:dyDescent="0.3">
      <c r="A5" s="653"/>
      <c r="B5" s="654"/>
      <c r="C5" s="655"/>
      <c r="D5" s="757"/>
      <c r="E5" s="759"/>
      <c r="F5" s="761"/>
      <c r="G5" s="746"/>
      <c r="H5" s="748"/>
      <c r="I5" s="750"/>
      <c r="J5" s="746"/>
      <c r="K5" s="748"/>
      <c r="L5" s="750"/>
      <c r="M5" s="746"/>
      <c r="N5" s="748"/>
      <c r="O5" s="750"/>
      <c r="P5" s="533" t="s">
        <v>111</v>
      </c>
    </row>
    <row r="6" spans="1:16" ht="13.5" customHeight="1" thickTop="1" x14ac:dyDescent="0.25">
      <c r="A6" s="769" t="s">
        <v>10</v>
      </c>
      <c r="B6" s="667" t="s">
        <v>6</v>
      </c>
      <c r="C6" s="194" t="s">
        <v>15</v>
      </c>
      <c r="D6" s="178">
        <v>35</v>
      </c>
      <c r="E6" s="162">
        <v>45</v>
      </c>
      <c r="F6" s="193">
        <f>IF($F$4="Drill Rate",D6,E6)</f>
        <v>35</v>
      </c>
      <c r="G6" s="510">
        <f>IF(H6&lt;&gt;" ",H6/$F6," ")</f>
        <v>0.2742857142857143</v>
      </c>
      <c r="H6" s="511">
        <f>IF(I6*H$37,I6*H$37," ")</f>
        <v>9.6</v>
      </c>
      <c r="I6" s="633">
        <v>0.16</v>
      </c>
      <c r="J6" s="510" t="str">
        <f>IF(K6&lt;&gt;" ",K6/$F6," ")</f>
        <v xml:space="preserve"> </v>
      </c>
      <c r="K6" s="511" t="str">
        <f>IF(L6*K$37,L6*K$37," ")</f>
        <v xml:space="preserve"> </v>
      </c>
      <c r="L6" s="633"/>
      <c r="M6" s="510" t="str">
        <f>IF(N6&lt;&gt;" ",N6/$F6," ")</f>
        <v xml:space="preserve"> </v>
      </c>
      <c r="N6" s="511" t="str">
        <f>IF(O6*N$37,O6*N$37," ")</f>
        <v xml:space="preserve"> </v>
      </c>
      <c r="O6" s="633"/>
      <c r="P6" s="194" t="s">
        <v>15</v>
      </c>
    </row>
    <row r="7" spans="1:16" ht="13.5" customHeight="1" x14ac:dyDescent="0.25">
      <c r="A7" s="664"/>
      <c r="B7" s="667"/>
      <c r="C7" s="146" t="s">
        <v>16</v>
      </c>
      <c r="D7" s="179">
        <v>20</v>
      </c>
      <c r="E7" s="163">
        <v>30</v>
      </c>
      <c r="F7" s="193">
        <f t="shared" ref="F7:F36" si="0">IF($F$4="Drill Rate",D7,E7)</f>
        <v>20</v>
      </c>
      <c r="G7" s="510">
        <f t="shared" ref="G7:G36" si="1">IF(H7&lt;&gt;" ",H7/$F7," ")</f>
        <v>0.21000000000000002</v>
      </c>
      <c r="H7" s="511">
        <f t="shared" ref="H7:H36" si="2">IF(I7*H$37,I7*H$37," ")</f>
        <v>4.2</v>
      </c>
      <c r="I7" s="633">
        <v>7.0000000000000007E-2</v>
      </c>
      <c r="J7" s="510" t="str">
        <f t="shared" ref="J7:J36" si="3">IF(K7&lt;&gt;" ",K7/$F7," ")</f>
        <v xml:space="preserve"> </v>
      </c>
      <c r="K7" s="511" t="str">
        <f t="shared" ref="K7:K36" si="4">IF(L7*K$37,L7*K$37," ")</f>
        <v xml:space="preserve"> </v>
      </c>
      <c r="L7" s="633"/>
      <c r="M7" s="510" t="str">
        <f t="shared" ref="M7:M36" si="5">IF(N7&lt;&gt;" ",N7/$F7," ")</f>
        <v xml:space="preserve"> </v>
      </c>
      <c r="N7" s="511" t="str">
        <f t="shared" ref="N7:N36" si="6">IF(O7*N$37,O7*N$37," ")</f>
        <v xml:space="preserve"> </v>
      </c>
      <c r="O7" s="633"/>
      <c r="P7" s="146" t="s">
        <v>16</v>
      </c>
    </row>
    <row r="8" spans="1:16" ht="13.5" customHeight="1" thickBot="1" x14ac:dyDescent="0.3">
      <c r="A8" s="664"/>
      <c r="B8" s="668"/>
      <c r="C8" s="147" t="s">
        <v>17</v>
      </c>
      <c r="D8" s="180">
        <v>20</v>
      </c>
      <c r="E8" s="164">
        <v>30</v>
      </c>
      <c r="F8" s="535">
        <f t="shared" si="0"/>
        <v>20</v>
      </c>
      <c r="G8" s="502" t="str">
        <f t="shared" si="1"/>
        <v xml:space="preserve"> </v>
      </c>
      <c r="H8" s="512" t="str">
        <f t="shared" si="2"/>
        <v xml:space="preserve"> </v>
      </c>
      <c r="I8" s="634"/>
      <c r="J8" s="502" t="str">
        <f t="shared" si="3"/>
        <v xml:space="preserve"> </v>
      </c>
      <c r="K8" s="512" t="str">
        <f t="shared" si="4"/>
        <v xml:space="preserve"> </v>
      </c>
      <c r="L8" s="634"/>
      <c r="M8" s="502" t="str">
        <f t="shared" si="5"/>
        <v xml:space="preserve"> </v>
      </c>
      <c r="N8" s="512" t="str">
        <f t="shared" si="6"/>
        <v xml:space="preserve"> </v>
      </c>
      <c r="O8" s="634"/>
      <c r="P8" s="147" t="s">
        <v>17</v>
      </c>
    </row>
    <row r="9" spans="1:16" ht="13.5" customHeight="1" x14ac:dyDescent="0.25">
      <c r="A9" s="664"/>
      <c r="B9" s="669" t="s">
        <v>8</v>
      </c>
      <c r="C9" s="148" t="s">
        <v>18</v>
      </c>
      <c r="D9" s="181">
        <v>5</v>
      </c>
      <c r="E9" s="165">
        <v>10</v>
      </c>
      <c r="F9" s="193">
        <f t="shared" si="0"/>
        <v>5</v>
      </c>
      <c r="G9" s="510">
        <f t="shared" si="1"/>
        <v>0.48</v>
      </c>
      <c r="H9" s="511">
        <f t="shared" si="2"/>
        <v>2.4</v>
      </c>
      <c r="I9" s="633">
        <v>0.04</v>
      </c>
      <c r="J9" s="510" t="str">
        <f t="shared" si="3"/>
        <v xml:space="preserve"> </v>
      </c>
      <c r="K9" s="511" t="str">
        <f t="shared" si="4"/>
        <v xml:space="preserve"> </v>
      </c>
      <c r="L9" s="633"/>
      <c r="M9" s="510" t="str">
        <f t="shared" si="5"/>
        <v xml:space="preserve"> </v>
      </c>
      <c r="N9" s="511" t="str">
        <f t="shared" si="6"/>
        <v xml:space="preserve"> </v>
      </c>
      <c r="O9" s="633"/>
      <c r="P9" s="148" t="s">
        <v>18</v>
      </c>
    </row>
    <row r="10" spans="1:16" ht="13.5" customHeight="1" thickBot="1" x14ac:dyDescent="0.3">
      <c r="A10" s="664"/>
      <c r="B10" s="668"/>
      <c r="C10" s="147" t="s">
        <v>19</v>
      </c>
      <c r="D10" s="180">
        <v>60</v>
      </c>
      <c r="E10" s="164">
        <v>80</v>
      </c>
      <c r="F10" s="535">
        <f t="shared" si="0"/>
        <v>60</v>
      </c>
      <c r="G10" s="502" t="str">
        <f t="shared" si="1"/>
        <v xml:space="preserve"> </v>
      </c>
      <c r="H10" s="512" t="str">
        <f t="shared" si="2"/>
        <v xml:space="preserve"> </v>
      </c>
      <c r="I10" s="634"/>
      <c r="J10" s="502" t="str">
        <f t="shared" si="3"/>
        <v xml:space="preserve"> </v>
      </c>
      <c r="K10" s="512" t="str">
        <f t="shared" si="4"/>
        <v xml:space="preserve"> </v>
      </c>
      <c r="L10" s="634"/>
      <c r="M10" s="502" t="str">
        <f t="shared" si="5"/>
        <v xml:space="preserve"> </v>
      </c>
      <c r="N10" s="512" t="str">
        <f t="shared" si="6"/>
        <v xml:space="preserve"> </v>
      </c>
      <c r="O10" s="634"/>
      <c r="P10" s="147" t="s">
        <v>19</v>
      </c>
    </row>
    <row r="11" spans="1:16" ht="13.5" customHeight="1" x14ac:dyDescent="0.25">
      <c r="A11" s="664"/>
      <c r="B11" s="669" t="s">
        <v>7</v>
      </c>
      <c r="C11" s="148" t="s">
        <v>20</v>
      </c>
      <c r="D11" s="181">
        <v>60</v>
      </c>
      <c r="E11" s="165">
        <v>90</v>
      </c>
      <c r="F11" s="193">
        <f t="shared" si="0"/>
        <v>60</v>
      </c>
      <c r="G11" s="510" t="str">
        <f t="shared" si="1"/>
        <v xml:space="preserve"> </v>
      </c>
      <c r="H11" s="511" t="str">
        <f t="shared" si="2"/>
        <v xml:space="preserve"> </v>
      </c>
      <c r="I11" s="633"/>
      <c r="J11" s="510" t="str">
        <f t="shared" si="3"/>
        <v xml:space="preserve"> </v>
      </c>
      <c r="K11" s="511" t="str">
        <f t="shared" si="4"/>
        <v xml:space="preserve"> </v>
      </c>
      <c r="L11" s="633"/>
      <c r="M11" s="510" t="str">
        <f t="shared" si="5"/>
        <v xml:space="preserve"> </v>
      </c>
      <c r="N11" s="511" t="str">
        <f t="shared" si="6"/>
        <v xml:space="preserve"> </v>
      </c>
      <c r="O11" s="633"/>
      <c r="P11" s="148" t="s">
        <v>20</v>
      </c>
    </row>
    <row r="12" spans="1:16" ht="13.5" customHeight="1" x14ac:dyDescent="0.25">
      <c r="A12" s="664"/>
      <c r="B12" s="667"/>
      <c r="C12" s="146" t="s">
        <v>21</v>
      </c>
      <c r="D12" s="179">
        <v>50</v>
      </c>
      <c r="E12" s="163">
        <v>80</v>
      </c>
      <c r="F12" s="193">
        <f t="shared" si="0"/>
        <v>50</v>
      </c>
      <c r="G12" s="510">
        <f t="shared" si="1"/>
        <v>0.73199999999999998</v>
      </c>
      <c r="H12" s="511">
        <f t="shared" si="2"/>
        <v>36.6</v>
      </c>
      <c r="I12" s="633">
        <v>0.61</v>
      </c>
      <c r="J12" s="510" t="str">
        <f t="shared" si="3"/>
        <v xml:space="preserve"> </v>
      </c>
      <c r="K12" s="511" t="str">
        <f t="shared" si="4"/>
        <v xml:space="preserve"> </v>
      </c>
      <c r="L12" s="633"/>
      <c r="M12" s="510" t="str">
        <f t="shared" si="5"/>
        <v xml:space="preserve"> </v>
      </c>
      <c r="N12" s="511" t="str">
        <f t="shared" si="6"/>
        <v xml:space="preserve"> </v>
      </c>
      <c r="O12" s="633"/>
      <c r="P12" s="146" t="s">
        <v>21</v>
      </c>
    </row>
    <row r="13" spans="1:16" ht="13.5" customHeight="1" thickBot="1" x14ac:dyDescent="0.3">
      <c r="A13" s="665"/>
      <c r="B13" s="670"/>
      <c r="C13" s="149" t="s">
        <v>22</v>
      </c>
      <c r="D13" s="182">
        <v>20</v>
      </c>
      <c r="E13" s="166">
        <v>30</v>
      </c>
      <c r="F13" s="534">
        <f t="shared" si="0"/>
        <v>20</v>
      </c>
      <c r="G13" s="503" t="str">
        <f t="shared" si="1"/>
        <v xml:space="preserve"> </v>
      </c>
      <c r="H13" s="513" t="str">
        <f t="shared" si="2"/>
        <v xml:space="preserve"> </v>
      </c>
      <c r="I13" s="635"/>
      <c r="J13" s="503" t="str">
        <f t="shared" si="3"/>
        <v xml:space="preserve"> </v>
      </c>
      <c r="K13" s="513" t="str">
        <f t="shared" si="4"/>
        <v xml:space="preserve"> </v>
      </c>
      <c r="L13" s="635"/>
      <c r="M13" s="503" t="str">
        <f t="shared" si="5"/>
        <v xml:space="preserve"> </v>
      </c>
      <c r="N13" s="513" t="str">
        <f t="shared" si="6"/>
        <v xml:space="preserve"> </v>
      </c>
      <c r="O13" s="635"/>
      <c r="P13" s="149" t="s">
        <v>22</v>
      </c>
    </row>
    <row r="14" spans="1:16" ht="13.5" customHeight="1" thickTop="1" x14ac:dyDescent="0.25">
      <c r="A14" s="695" t="s">
        <v>9</v>
      </c>
      <c r="B14" s="698" t="s">
        <v>6</v>
      </c>
      <c r="C14" s="150" t="s">
        <v>23</v>
      </c>
      <c r="D14" s="183">
        <v>80</v>
      </c>
      <c r="E14" s="167">
        <v>110</v>
      </c>
      <c r="F14" s="536">
        <f t="shared" si="0"/>
        <v>80</v>
      </c>
      <c r="G14" s="507" t="str">
        <f t="shared" si="1"/>
        <v xml:space="preserve"> </v>
      </c>
      <c r="H14" s="515" t="str">
        <f t="shared" si="2"/>
        <v xml:space="preserve"> </v>
      </c>
      <c r="I14" s="633"/>
      <c r="J14" s="507">
        <f t="shared" si="3"/>
        <v>0.125</v>
      </c>
      <c r="K14" s="515">
        <f t="shared" si="4"/>
        <v>10</v>
      </c>
      <c r="L14" s="633">
        <v>0.2</v>
      </c>
      <c r="M14" s="507" t="str">
        <f t="shared" si="5"/>
        <v xml:space="preserve"> </v>
      </c>
      <c r="N14" s="515" t="str">
        <f t="shared" si="6"/>
        <v xml:space="preserve"> </v>
      </c>
      <c r="O14" s="633"/>
      <c r="P14" s="150" t="s">
        <v>23</v>
      </c>
    </row>
    <row r="15" spans="1:16" ht="13.5" customHeight="1" x14ac:dyDescent="0.25">
      <c r="A15" s="696"/>
      <c r="B15" s="699"/>
      <c r="C15" s="151" t="s">
        <v>24</v>
      </c>
      <c r="D15" s="184">
        <v>15</v>
      </c>
      <c r="E15" s="168">
        <v>25</v>
      </c>
      <c r="F15" s="193">
        <f t="shared" si="0"/>
        <v>15</v>
      </c>
      <c r="G15" s="507" t="str">
        <f t="shared" si="1"/>
        <v xml:space="preserve"> </v>
      </c>
      <c r="H15" s="515" t="str">
        <f t="shared" si="2"/>
        <v xml:space="preserve"> </v>
      </c>
      <c r="I15" s="633"/>
      <c r="J15" s="507">
        <f t="shared" si="3"/>
        <v>0.2533333333333333</v>
      </c>
      <c r="K15" s="515">
        <f t="shared" si="4"/>
        <v>3.8</v>
      </c>
      <c r="L15" s="633">
        <v>7.5999999999999998E-2</v>
      </c>
      <c r="M15" s="507" t="str">
        <f t="shared" si="5"/>
        <v xml:space="preserve"> </v>
      </c>
      <c r="N15" s="515" t="str">
        <f t="shared" si="6"/>
        <v xml:space="preserve"> </v>
      </c>
      <c r="O15" s="633"/>
      <c r="P15" s="151" t="s">
        <v>24</v>
      </c>
    </row>
    <row r="16" spans="1:16" ht="13.5" customHeight="1" x14ac:dyDescent="0.25">
      <c r="A16" s="696"/>
      <c r="B16" s="699"/>
      <c r="C16" s="151" t="s">
        <v>25</v>
      </c>
      <c r="D16" s="184">
        <v>80</v>
      </c>
      <c r="E16" s="168">
        <v>110</v>
      </c>
      <c r="F16" s="193">
        <f t="shared" si="0"/>
        <v>80</v>
      </c>
      <c r="G16" s="507" t="str">
        <f t="shared" si="1"/>
        <v xml:space="preserve"> </v>
      </c>
      <c r="H16" s="515" t="str">
        <f t="shared" si="2"/>
        <v xml:space="preserve"> </v>
      </c>
      <c r="I16" s="633"/>
      <c r="J16" s="507" t="str">
        <f t="shared" si="3"/>
        <v xml:space="preserve"> </v>
      </c>
      <c r="K16" s="515" t="str">
        <f t="shared" si="4"/>
        <v xml:space="preserve"> </v>
      </c>
      <c r="L16" s="633"/>
      <c r="M16" s="507" t="str">
        <f t="shared" si="5"/>
        <v xml:space="preserve"> </v>
      </c>
      <c r="N16" s="515" t="str">
        <f t="shared" si="6"/>
        <v xml:space="preserve"> </v>
      </c>
      <c r="O16" s="633"/>
      <c r="P16" s="151" t="s">
        <v>25</v>
      </c>
    </row>
    <row r="17" spans="1:16" ht="13.5" customHeight="1" x14ac:dyDescent="0.25">
      <c r="A17" s="696"/>
      <c r="B17" s="699"/>
      <c r="C17" s="151" t="s">
        <v>26</v>
      </c>
      <c r="D17" s="184">
        <v>100</v>
      </c>
      <c r="E17" s="168">
        <v>140</v>
      </c>
      <c r="F17" s="193">
        <f t="shared" si="0"/>
        <v>100</v>
      </c>
      <c r="G17" s="507" t="str">
        <f t="shared" si="1"/>
        <v xml:space="preserve"> </v>
      </c>
      <c r="H17" s="515" t="str">
        <f t="shared" si="2"/>
        <v xml:space="preserve"> </v>
      </c>
      <c r="I17" s="633"/>
      <c r="J17" s="507" t="str">
        <f t="shared" si="3"/>
        <v xml:space="preserve"> </v>
      </c>
      <c r="K17" s="515" t="str">
        <f t="shared" si="4"/>
        <v xml:space="preserve"> </v>
      </c>
      <c r="L17" s="633"/>
      <c r="M17" s="507" t="str">
        <f t="shared" si="5"/>
        <v xml:space="preserve"> </v>
      </c>
      <c r="N17" s="515" t="str">
        <f t="shared" si="6"/>
        <v xml:space="preserve"> </v>
      </c>
      <c r="O17" s="633"/>
      <c r="P17" s="151" t="s">
        <v>26</v>
      </c>
    </row>
    <row r="18" spans="1:16" ht="13.5" customHeight="1" x14ac:dyDescent="0.25">
      <c r="A18" s="696"/>
      <c r="B18" s="699"/>
      <c r="C18" s="151" t="s">
        <v>27</v>
      </c>
      <c r="D18" s="184">
        <v>120</v>
      </c>
      <c r="E18" s="168">
        <v>160</v>
      </c>
      <c r="F18" s="193">
        <f t="shared" si="0"/>
        <v>120</v>
      </c>
      <c r="G18" s="507" t="str">
        <f t="shared" si="1"/>
        <v xml:space="preserve"> </v>
      </c>
      <c r="H18" s="515" t="str">
        <f t="shared" si="2"/>
        <v xml:space="preserve"> </v>
      </c>
      <c r="I18" s="633"/>
      <c r="J18" s="507" t="str">
        <f t="shared" si="3"/>
        <v xml:space="preserve"> </v>
      </c>
      <c r="K18" s="515" t="str">
        <f t="shared" si="4"/>
        <v xml:space="preserve"> </v>
      </c>
      <c r="L18" s="633"/>
      <c r="M18" s="507" t="str">
        <f t="shared" si="5"/>
        <v xml:space="preserve"> </v>
      </c>
      <c r="N18" s="515" t="str">
        <f t="shared" si="6"/>
        <v xml:space="preserve"> </v>
      </c>
      <c r="O18" s="633"/>
      <c r="P18" s="151" t="s">
        <v>27</v>
      </c>
    </row>
    <row r="19" spans="1:16" ht="13.5" customHeight="1" x14ac:dyDescent="0.25">
      <c r="A19" s="696"/>
      <c r="B19" s="699"/>
      <c r="C19" s="151" t="s">
        <v>28</v>
      </c>
      <c r="D19" s="184">
        <v>110</v>
      </c>
      <c r="E19" s="168">
        <v>145</v>
      </c>
      <c r="F19" s="193">
        <f t="shared" si="0"/>
        <v>110</v>
      </c>
      <c r="G19" s="507" t="str">
        <f t="shared" si="1"/>
        <v xml:space="preserve"> </v>
      </c>
      <c r="H19" s="515" t="str">
        <f t="shared" si="2"/>
        <v xml:space="preserve"> </v>
      </c>
      <c r="I19" s="633"/>
      <c r="J19" s="507">
        <f t="shared" si="3"/>
        <v>9.0909090909090912E-2</v>
      </c>
      <c r="K19" s="515">
        <f t="shared" si="4"/>
        <v>10</v>
      </c>
      <c r="L19" s="633">
        <v>0.2</v>
      </c>
      <c r="M19" s="507" t="str">
        <f t="shared" si="5"/>
        <v xml:space="preserve"> </v>
      </c>
      <c r="N19" s="515" t="str">
        <f t="shared" si="6"/>
        <v xml:space="preserve"> </v>
      </c>
      <c r="O19" s="633"/>
      <c r="P19" s="151" t="s">
        <v>28</v>
      </c>
    </row>
    <row r="20" spans="1:16" ht="13.5" customHeight="1" thickBot="1" x14ac:dyDescent="0.3">
      <c r="A20" s="696"/>
      <c r="B20" s="700"/>
      <c r="C20" s="151" t="s">
        <v>64</v>
      </c>
      <c r="D20" s="184">
        <v>110</v>
      </c>
      <c r="E20" s="168">
        <v>145</v>
      </c>
      <c r="F20" s="535">
        <f t="shared" si="0"/>
        <v>110</v>
      </c>
      <c r="G20" s="505" t="str">
        <f t="shared" si="1"/>
        <v xml:space="preserve"> </v>
      </c>
      <c r="H20" s="613" t="str">
        <f t="shared" si="2"/>
        <v xml:space="preserve"> </v>
      </c>
      <c r="I20" s="634"/>
      <c r="J20" s="505" t="str">
        <f t="shared" si="3"/>
        <v xml:space="preserve"> </v>
      </c>
      <c r="K20" s="613" t="str">
        <f t="shared" si="4"/>
        <v xml:space="preserve"> </v>
      </c>
      <c r="L20" s="634"/>
      <c r="M20" s="505" t="str">
        <f t="shared" si="5"/>
        <v xml:space="preserve"> </v>
      </c>
      <c r="N20" s="613" t="str">
        <f t="shared" si="6"/>
        <v xml:space="preserve"> </v>
      </c>
      <c r="O20" s="634"/>
      <c r="P20" s="151" t="s">
        <v>64</v>
      </c>
    </row>
    <row r="21" spans="1:16" ht="13.5" customHeight="1" x14ac:dyDescent="0.25">
      <c r="A21" s="696"/>
      <c r="B21" s="707" t="s">
        <v>80</v>
      </c>
      <c r="C21" s="152" t="s">
        <v>82</v>
      </c>
      <c r="D21" s="185">
        <v>8</v>
      </c>
      <c r="E21" s="169">
        <v>14</v>
      </c>
      <c r="F21" s="537">
        <f t="shared" si="0"/>
        <v>8</v>
      </c>
      <c r="G21" s="504">
        <f t="shared" si="1"/>
        <v>0.52500000000000002</v>
      </c>
      <c r="H21" s="614">
        <f t="shared" si="2"/>
        <v>4.2</v>
      </c>
      <c r="I21" s="633">
        <v>7.0000000000000007E-2</v>
      </c>
      <c r="J21" s="504">
        <f t="shared" si="3"/>
        <v>0.21250000000000002</v>
      </c>
      <c r="K21" s="614">
        <f t="shared" si="4"/>
        <v>1.7000000000000002</v>
      </c>
      <c r="L21" s="633">
        <v>3.4000000000000002E-2</v>
      </c>
      <c r="M21" s="504" t="str">
        <f t="shared" si="5"/>
        <v xml:space="preserve"> </v>
      </c>
      <c r="N21" s="614" t="str">
        <f t="shared" si="6"/>
        <v xml:space="preserve"> </v>
      </c>
      <c r="O21" s="633"/>
      <c r="P21" s="152" t="s">
        <v>82</v>
      </c>
    </row>
    <row r="22" spans="1:16" ht="13.5" customHeight="1" x14ac:dyDescent="0.25">
      <c r="A22" s="696"/>
      <c r="B22" s="699"/>
      <c r="C22" s="151" t="s">
        <v>81</v>
      </c>
      <c r="D22" s="184">
        <v>8</v>
      </c>
      <c r="E22" s="168">
        <v>12</v>
      </c>
      <c r="F22" s="193">
        <f t="shared" si="0"/>
        <v>8</v>
      </c>
      <c r="G22" s="507">
        <f t="shared" si="1"/>
        <v>0.22499999999999998</v>
      </c>
      <c r="H22" s="515">
        <f t="shared" si="2"/>
        <v>1.7999999999999998</v>
      </c>
      <c r="I22" s="633">
        <v>0.03</v>
      </c>
      <c r="J22" s="507" t="str">
        <f t="shared" si="3"/>
        <v xml:space="preserve"> </v>
      </c>
      <c r="K22" s="515" t="str">
        <f t="shared" si="4"/>
        <v xml:space="preserve"> </v>
      </c>
      <c r="L22" s="633"/>
      <c r="M22" s="507" t="str">
        <f t="shared" si="5"/>
        <v xml:space="preserve"> </v>
      </c>
      <c r="N22" s="515" t="str">
        <f t="shared" si="6"/>
        <v xml:space="preserve"> </v>
      </c>
      <c r="O22" s="633"/>
      <c r="P22" s="151" t="s">
        <v>81</v>
      </c>
    </row>
    <row r="23" spans="1:16" ht="13.5" customHeight="1" x14ac:dyDescent="0.25">
      <c r="A23" s="696"/>
      <c r="B23" s="699"/>
      <c r="C23" s="151" t="s">
        <v>83</v>
      </c>
      <c r="D23" s="184">
        <v>5</v>
      </c>
      <c r="E23" s="168">
        <v>10</v>
      </c>
      <c r="F23" s="193">
        <f t="shared" si="0"/>
        <v>5</v>
      </c>
      <c r="G23" s="507" t="str">
        <f t="shared" si="1"/>
        <v xml:space="preserve"> </v>
      </c>
      <c r="H23" s="515" t="str">
        <f t="shared" si="2"/>
        <v xml:space="preserve"> </v>
      </c>
      <c r="I23" s="633"/>
      <c r="J23" s="507">
        <f t="shared" si="3"/>
        <v>0.26</v>
      </c>
      <c r="K23" s="515">
        <f t="shared" si="4"/>
        <v>1.3</v>
      </c>
      <c r="L23" s="633">
        <v>2.5999999999999999E-2</v>
      </c>
      <c r="M23" s="507" t="str">
        <f t="shared" si="5"/>
        <v xml:space="preserve"> </v>
      </c>
      <c r="N23" s="515" t="str">
        <f t="shared" si="6"/>
        <v xml:space="preserve"> </v>
      </c>
      <c r="O23" s="633"/>
      <c r="P23" s="151" t="s">
        <v>83</v>
      </c>
    </row>
    <row r="24" spans="1:16" ht="13.5" customHeight="1" x14ac:dyDescent="0.25">
      <c r="A24" s="696"/>
      <c r="B24" s="699"/>
      <c r="C24" s="153" t="s">
        <v>29</v>
      </c>
      <c r="D24" s="186">
        <v>8</v>
      </c>
      <c r="E24" s="170">
        <v>12</v>
      </c>
      <c r="F24" s="536">
        <f t="shared" si="0"/>
        <v>8</v>
      </c>
      <c r="G24" s="507" t="str">
        <f t="shared" si="1"/>
        <v xml:space="preserve"> </v>
      </c>
      <c r="H24" s="515" t="str">
        <f t="shared" si="2"/>
        <v xml:space="preserve"> </v>
      </c>
      <c r="I24" s="633"/>
      <c r="J24" s="507" t="str">
        <f t="shared" si="3"/>
        <v xml:space="preserve"> </v>
      </c>
      <c r="K24" s="515" t="str">
        <f t="shared" si="4"/>
        <v xml:space="preserve"> </v>
      </c>
      <c r="L24" s="633"/>
      <c r="M24" s="507" t="str">
        <f t="shared" si="5"/>
        <v xml:space="preserve"> </v>
      </c>
      <c r="N24" s="515" t="str">
        <f t="shared" si="6"/>
        <v xml:space="preserve"> </v>
      </c>
      <c r="O24" s="633"/>
      <c r="P24" s="153" t="s">
        <v>29</v>
      </c>
    </row>
    <row r="25" spans="1:16" ht="13.5" customHeight="1" thickBot="1" x14ac:dyDescent="0.3">
      <c r="A25" s="696"/>
      <c r="B25" s="700"/>
      <c r="C25" s="154" t="s">
        <v>84</v>
      </c>
      <c r="D25" s="187">
        <v>6</v>
      </c>
      <c r="E25" s="171">
        <v>12</v>
      </c>
      <c r="F25" s="535">
        <f t="shared" si="0"/>
        <v>6</v>
      </c>
      <c r="G25" s="506" t="str">
        <f t="shared" si="1"/>
        <v xml:space="preserve"> </v>
      </c>
      <c r="H25" s="514" t="str">
        <f t="shared" si="2"/>
        <v xml:space="preserve"> </v>
      </c>
      <c r="I25" s="634"/>
      <c r="J25" s="506" t="str">
        <f t="shared" si="3"/>
        <v xml:space="preserve"> </v>
      </c>
      <c r="K25" s="514" t="str">
        <f t="shared" si="4"/>
        <v xml:space="preserve"> </v>
      </c>
      <c r="L25" s="634"/>
      <c r="M25" s="506" t="str">
        <f t="shared" si="5"/>
        <v xml:space="preserve"> </v>
      </c>
      <c r="N25" s="514" t="str">
        <f t="shared" si="6"/>
        <v xml:space="preserve"> </v>
      </c>
      <c r="O25" s="634"/>
      <c r="P25" s="154" t="s">
        <v>84</v>
      </c>
    </row>
    <row r="26" spans="1:16" ht="13.5" customHeight="1" x14ac:dyDescent="0.25">
      <c r="A26" s="696"/>
      <c r="B26" s="707" t="s">
        <v>7</v>
      </c>
      <c r="C26" s="155" t="s">
        <v>30</v>
      </c>
      <c r="D26" s="188">
        <v>60</v>
      </c>
      <c r="E26" s="172">
        <v>90</v>
      </c>
      <c r="F26" s="536">
        <f t="shared" si="0"/>
        <v>60</v>
      </c>
      <c r="G26" s="507" t="str">
        <f t="shared" si="1"/>
        <v xml:space="preserve"> </v>
      </c>
      <c r="H26" s="515" t="str">
        <f t="shared" si="2"/>
        <v xml:space="preserve"> </v>
      </c>
      <c r="I26" s="633"/>
      <c r="J26" s="507" t="str">
        <f t="shared" si="3"/>
        <v xml:space="preserve"> </v>
      </c>
      <c r="K26" s="515" t="str">
        <f t="shared" si="4"/>
        <v xml:space="preserve"> </v>
      </c>
      <c r="L26" s="633"/>
      <c r="M26" s="507" t="str">
        <f t="shared" si="5"/>
        <v xml:space="preserve"> </v>
      </c>
      <c r="N26" s="515" t="str">
        <f t="shared" si="6"/>
        <v xml:space="preserve"> </v>
      </c>
      <c r="O26" s="633"/>
      <c r="P26" s="155" t="s">
        <v>30</v>
      </c>
    </row>
    <row r="27" spans="1:16" ht="13.5" customHeight="1" x14ac:dyDescent="0.25">
      <c r="A27" s="696"/>
      <c r="B27" s="699"/>
      <c r="C27" s="151" t="s">
        <v>31</v>
      </c>
      <c r="D27" s="184">
        <v>10</v>
      </c>
      <c r="E27" s="168">
        <v>12</v>
      </c>
      <c r="F27" s="193">
        <f t="shared" si="0"/>
        <v>10</v>
      </c>
      <c r="G27" s="507" t="str">
        <f t="shared" si="1"/>
        <v xml:space="preserve"> </v>
      </c>
      <c r="H27" s="515" t="str">
        <f t="shared" si="2"/>
        <v xml:space="preserve"> </v>
      </c>
      <c r="I27" s="633"/>
      <c r="J27" s="507" t="str">
        <f t="shared" si="3"/>
        <v xml:space="preserve"> </v>
      </c>
      <c r="K27" s="515" t="str">
        <f t="shared" si="4"/>
        <v xml:space="preserve"> </v>
      </c>
      <c r="L27" s="633"/>
      <c r="M27" s="507" t="str">
        <f t="shared" si="5"/>
        <v xml:space="preserve"> </v>
      </c>
      <c r="N27" s="515" t="str">
        <f t="shared" si="6"/>
        <v xml:space="preserve"> </v>
      </c>
      <c r="O27" s="633"/>
      <c r="P27" s="151" t="s">
        <v>31</v>
      </c>
    </row>
    <row r="28" spans="1:16" ht="13.5" customHeight="1" x14ac:dyDescent="0.25">
      <c r="A28" s="696"/>
      <c r="B28" s="699"/>
      <c r="C28" s="151" t="s">
        <v>32</v>
      </c>
      <c r="D28" s="184">
        <v>15</v>
      </c>
      <c r="E28" s="168">
        <v>25</v>
      </c>
      <c r="F28" s="193">
        <f t="shared" si="0"/>
        <v>15</v>
      </c>
      <c r="G28" s="507" t="str">
        <f t="shared" si="1"/>
        <v xml:space="preserve"> </v>
      </c>
      <c r="H28" s="515" t="str">
        <f t="shared" si="2"/>
        <v xml:space="preserve"> </v>
      </c>
      <c r="I28" s="633"/>
      <c r="J28" s="507">
        <f t="shared" si="3"/>
        <v>0.33333333333333331</v>
      </c>
      <c r="K28" s="515">
        <f t="shared" si="4"/>
        <v>5</v>
      </c>
      <c r="L28" s="633">
        <v>0.1</v>
      </c>
      <c r="M28" s="507" t="str">
        <f t="shared" si="5"/>
        <v xml:space="preserve"> </v>
      </c>
      <c r="N28" s="515" t="str">
        <f t="shared" si="6"/>
        <v xml:space="preserve"> </v>
      </c>
      <c r="O28" s="633"/>
      <c r="P28" s="151" t="s">
        <v>32</v>
      </c>
    </row>
    <row r="29" spans="1:16" ht="13.5" customHeight="1" x14ac:dyDescent="0.25">
      <c r="A29" s="696"/>
      <c r="B29" s="699"/>
      <c r="C29" s="151" t="s">
        <v>33</v>
      </c>
      <c r="D29" s="184">
        <v>50</v>
      </c>
      <c r="E29" s="168">
        <v>75</v>
      </c>
      <c r="F29" s="193">
        <f t="shared" si="0"/>
        <v>50</v>
      </c>
      <c r="G29" s="507" t="str">
        <f t="shared" si="1"/>
        <v xml:space="preserve"> </v>
      </c>
      <c r="H29" s="515" t="str">
        <f t="shared" si="2"/>
        <v xml:space="preserve"> </v>
      </c>
      <c r="I29" s="633"/>
      <c r="J29" s="507">
        <f t="shared" si="3"/>
        <v>0.23799999999999996</v>
      </c>
      <c r="K29" s="515">
        <f t="shared" si="4"/>
        <v>11.899999999999999</v>
      </c>
      <c r="L29" s="633">
        <v>0.23799999999999999</v>
      </c>
      <c r="M29" s="507" t="str">
        <f t="shared" si="5"/>
        <v xml:space="preserve"> </v>
      </c>
      <c r="N29" s="515" t="str">
        <f t="shared" si="6"/>
        <v xml:space="preserve"> </v>
      </c>
      <c r="O29" s="633"/>
      <c r="P29" s="151" t="s">
        <v>33</v>
      </c>
    </row>
    <row r="30" spans="1:16" ht="13.5" customHeight="1" x14ac:dyDescent="0.25">
      <c r="A30" s="696"/>
      <c r="B30" s="699"/>
      <c r="C30" s="156" t="s">
        <v>34</v>
      </c>
      <c r="D30" s="189">
        <v>20</v>
      </c>
      <c r="E30" s="173">
        <v>30</v>
      </c>
      <c r="F30" s="193">
        <f t="shared" si="0"/>
        <v>20</v>
      </c>
      <c r="G30" s="507" t="str">
        <f t="shared" si="1"/>
        <v xml:space="preserve"> </v>
      </c>
      <c r="H30" s="515" t="str">
        <f t="shared" si="2"/>
        <v xml:space="preserve"> </v>
      </c>
      <c r="I30" s="633"/>
      <c r="J30" s="507" t="str">
        <f t="shared" si="3"/>
        <v xml:space="preserve"> </v>
      </c>
      <c r="K30" s="515" t="str">
        <f t="shared" si="4"/>
        <v xml:space="preserve"> </v>
      </c>
      <c r="L30" s="633"/>
      <c r="M30" s="507" t="str">
        <f t="shared" si="5"/>
        <v xml:space="preserve"> </v>
      </c>
      <c r="N30" s="515" t="str">
        <f t="shared" si="6"/>
        <v xml:space="preserve"> </v>
      </c>
      <c r="O30" s="633"/>
      <c r="P30" s="156" t="s">
        <v>34</v>
      </c>
    </row>
    <row r="31" spans="1:16" ht="13.5" customHeight="1" thickBot="1" x14ac:dyDescent="0.3">
      <c r="A31" s="697"/>
      <c r="B31" s="708"/>
      <c r="C31" s="157" t="s">
        <v>35</v>
      </c>
      <c r="D31" s="190">
        <v>20</v>
      </c>
      <c r="E31" s="174">
        <v>30</v>
      </c>
      <c r="F31" s="534">
        <f t="shared" si="0"/>
        <v>20</v>
      </c>
      <c r="G31" s="508" t="str">
        <f t="shared" si="1"/>
        <v xml:space="preserve"> </v>
      </c>
      <c r="H31" s="516" t="str">
        <f t="shared" si="2"/>
        <v xml:space="preserve"> </v>
      </c>
      <c r="I31" s="635"/>
      <c r="J31" s="508">
        <f t="shared" si="3"/>
        <v>0.3125</v>
      </c>
      <c r="K31" s="516">
        <f t="shared" si="4"/>
        <v>6.25</v>
      </c>
      <c r="L31" s="635">
        <v>0.125</v>
      </c>
      <c r="M31" s="508" t="str">
        <f t="shared" si="5"/>
        <v xml:space="preserve"> </v>
      </c>
      <c r="N31" s="516" t="str">
        <f t="shared" si="6"/>
        <v xml:space="preserve"> </v>
      </c>
      <c r="O31" s="635"/>
      <c r="P31" s="157" t="s">
        <v>35</v>
      </c>
    </row>
    <row r="32" spans="1:16" ht="13.5" customHeight="1" thickTop="1" x14ac:dyDescent="0.25">
      <c r="A32" s="684" t="s">
        <v>5</v>
      </c>
      <c r="B32" s="687" t="s">
        <v>6</v>
      </c>
      <c r="C32" s="158" t="s">
        <v>36</v>
      </c>
      <c r="D32" s="191">
        <v>20</v>
      </c>
      <c r="E32" s="175">
        <v>25</v>
      </c>
      <c r="F32" s="193">
        <f t="shared" si="0"/>
        <v>20</v>
      </c>
      <c r="G32" s="524" t="str">
        <f t="shared" si="1"/>
        <v xml:space="preserve"> </v>
      </c>
      <c r="H32" s="525" t="str">
        <f t="shared" si="2"/>
        <v xml:space="preserve"> </v>
      </c>
      <c r="I32" s="633"/>
      <c r="J32" s="524" t="str">
        <f t="shared" si="3"/>
        <v xml:space="preserve"> </v>
      </c>
      <c r="K32" s="525" t="str">
        <f t="shared" si="4"/>
        <v xml:space="preserve"> </v>
      </c>
      <c r="L32" s="633"/>
      <c r="M32" s="524" t="str">
        <f t="shared" si="5"/>
        <v xml:space="preserve"> </v>
      </c>
      <c r="N32" s="525" t="str">
        <f t="shared" si="6"/>
        <v xml:space="preserve"> </v>
      </c>
      <c r="O32" s="633"/>
      <c r="P32" s="158" t="s">
        <v>36</v>
      </c>
    </row>
    <row r="33" spans="1:16" ht="13.5" customHeight="1" thickBot="1" x14ac:dyDescent="0.3">
      <c r="A33" s="685"/>
      <c r="B33" s="688"/>
      <c r="C33" s="159" t="s">
        <v>37</v>
      </c>
      <c r="D33" s="187">
        <v>12</v>
      </c>
      <c r="E33" s="171">
        <v>16</v>
      </c>
      <c r="F33" s="535">
        <f t="shared" si="0"/>
        <v>12</v>
      </c>
      <c r="G33" s="523" t="str">
        <f t="shared" si="1"/>
        <v xml:space="preserve"> </v>
      </c>
      <c r="H33" s="527" t="str">
        <f t="shared" si="2"/>
        <v xml:space="preserve"> </v>
      </c>
      <c r="I33" s="634"/>
      <c r="J33" s="523" t="str">
        <f t="shared" si="3"/>
        <v xml:space="preserve"> </v>
      </c>
      <c r="K33" s="527" t="str">
        <f t="shared" si="4"/>
        <v xml:space="preserve"> </v>
      </c>
      <c r="L33" s="634"/>
      <c r="M33" s="523" t="str">
        <f t="shared" si="5"/>
        <v xml:space="preserve"> </v>
      </c>
      <c r="N33" s="527" t="str">
        <f t="shared" si="6"/>
        <v xml:space="preserve"> </v>
      </c>
      <c r="O33" s="634"/>
      <c r="P33" s="159" t="s">
        <v>37</v>
      </c>
    </row>
    <row r="34" spans="1:16" ht="13.5" customHeight="1" x14ac:dyDescent="0.25">
      <c r="A34" s="685"/>
      <c r="B34" s="689" t="s">
        <v>7</v>
      </c>
      <c r="C34" s="160" t="s">
        <v>38</v>
      </c>
      <c r="D34" s="192">
        <v>20</v>
      </c>
      <c r="E34" s="176">
        <v>25</v>
      </c>
      <c r="F34" s="193">
        <f t="shared" si="0"/>
        <v>20</v>
      </c>
      <c r="G34" s="524" t="str">
        <f t="shared" si="1"/>
        <v xml:space="preserve"> </v>
      </c>
      <c r="H34" s="525" t="str">
        <f t="shared" si="2"/>
        <v xml:space="preserve"> </v>
      </c>
      <c r="I34" s="633"/>
      <c r="J34" s="524" t="str">
        <f t="shared" si="3"/>
        <v xml:space="preserve"> </v>
      </c>
      <c r="K34" s="525" t="str">
        <f t="shared" si="4"/>
        <v xml:space="preserve"> </v>
      </c>
      <c r="L34" s="633"/>
      <c r="M34" s="524" t="str">
        <f t="shared" si="5"/>
        <v xml:space="preserve"> </v>
      </c>
      <c r="N34" s="525" t="str">
        <f t="shared" si="6"/>
        <v xml:space="preserve"> </v>
      </c>
      <c r="O34" s="633"/>
      <c r="P34" s="160" t="s">
        <v>38</v>
      </c>
    </row>
    <row r="35" spans="1:16" ht="13.5" customHeight="1" x14ac:dyDescent="0.25">
      <c r="A35" s="685"/>
      <c r="B35" s="690"/>
      <c r="C35" s="161" t="s">
        <v>31</v>
      </c>
      <c r="D35" s="184">
        <v>10</v>
      </c>
      <c r="E35" s="168">
        <v>12</v>
      </c>
      <c r="F35" s="193">
        <f t="shared" si="0"/>
        <v>10</v>
      </c>
      <c r="G35" s="524" t="str">
        <f t="shared" si="1"/>
        <v xml:space="preserve"> </v>
      </c>
      <c r="H35" s="525" t="str">
        <f t="shared" si="2"/>
        <v xml:space="preserve"> </v>
      </c>
      <c r="I35" s="633"/>
      <c r="J35" s="524" t="str">
        <f t="shared" si="3"/>
        <v xml:space="preserve"> </v>
      </c>
      <c r="K35" s="525" t="str">
        <f t="shared" si="4"/>
        <v xml:space="preserve"> </v>
      </c>
      <c r="L35" s="633"/>
      <c r="M35" s="524" t="str">
        <f t="shared" si="5"/>
        <v xml:space="preserve"> </v>
      </c>
      <c r="N35" s="525" t="str">
        <f t="shared" si="6"/>
        <v xml:space="preserve"> </v>
      </c>
      <c r="O35" s="633"/>
      <c r="P35" s="161" t="s">
        <v>31</v>
      </c>
    </row>
    <row r="36" spans="1:16" ht="13.5" customHeight="1" thickBot="1" x14ac:dyDescent="0.3">
      <c r="A36" s="685"/>
      <c r="B36" s="690"/>
      <c r="C36" s="177" t="s">
        <v>39</v>
      </c>
      <c r="D36" s="189">
        <v>5</v>
      </c>
      <c r="E36" s="173">
        <v>10</v>
      </c>
      <c r="F36" s="193">
        <f t="shared" si="0"/>
        <v>5</v>
      </c>
      <c r="G36" s="524" t="str">
        <f t="shared" si="1"/>
        <v xml:space="preserve"> </v>
      </c>
      <c r="H36" s="525" t="str">
        <f t="shared" si="2"/>
        <v xml:space="preserve"> </v>
      </c>
      <c r="I36" s="633"/>
      <c r="J36" s="524" t="str">
        <f t="shared" si="3"/>
        <v xml:space="preserve"> </v>
      </c>
      <c r="K36" s="525" t="str">
        <f t="shared" si="4"/>
        <v xml:space="preserve"> </v>
      </c>
      <c r="L36" s="633"/>
      <c r="M36" s="524" t="str">
        <f t="shared" si="5"/>
        <v xml:space="preserve"> </v>
      </c>
      <c r="N36" s="525" t="str">
        <f t="shared" si="6"/>
        <v xml:space="preserve"> </v>
      </c>
      <c r="O36" s="633"/>
      <c r="P36" s="177" t="s">
        <v>39</v>
      </c>
    </row>
    <row r="37" spans="1:16" ht="15" customHeight="1" thickTop="1" thickBot="1" x14ac:dyDescent="0.3">
      <c r="A37" s="763" t="s">
        <v>105</v>
      </c>
      <c r="B37" s="764"/>
      <c r="C37" s="764"/>
      <c r="D37" s="764"/>
      <c r="E37" s="764"/>
      <c r="F37" s="765"/>
      <c r="G37" s="509">
        <f>SUM(G6:G36)</f>
        <v>2.4462857142857142</v>
      </c>
      <c r="H37" s="636">
        <v>60</v>
      </c>
      <c r="I37" s="195">
        <f>SUM(I6:I36)</f>
        <v>0.98</v>
      </c>
      <c r="J37" s="509">
        <f>SUM(J6:J36)</f>
        <v>1.8255757575757576</v>
      </c>
      <c r="K37" s="636">
        <v>50</v>
      </c>
      <c r="L37" s="195">
        <f>SUM(L6:L36)</f>
        <v>0.999</v>
      </c>
      <c r="M37" s="509">
        <f>SUM(M6:M36)</f>
        <v>0</v>
      </c>
      <c r="N37" s="636"/>
      <c r="O37" s="195">
        <f>SUM(O6:O36)</f>
        <v>0</v>
      </c>
    </row>
    <row r="38" spans="1:16" ht="13.5" customHeight="1" thickTop="1" x14ac:dyDescent="0.25">
      <c r="A38" s="770" t="s">
        <v>122</v>
      </c>
      <c r="B38" s="770"/>
      <c r="C38" s="770"/>
      <c r="D38" s="770"/>
      <c r="E38" s="770"/>
      <c r="F38" s="770"/>
      <c r="G38" s="616">
        <f>COUNT(G6:G36)</f>
        <v>6</v>
      </c>
      <c r="J38" s="616">
        <f>COUNT(J6:J36)</f>
        <v>8</v>
      </c>
      <c r="M38" s="616">
        <f>COUNT(M6:M36)</f>
        <v>0</v>
      </c>
    </row>
    <row r="39" spans="1:16" x14ac:dyDescent="0.25">
      <c r="A39" s="775" t="s">
        <v>123</v>
      </c>
      <c r="B39" s="775"/>
      <c r="C39" s="775"/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</row>
    <row r="40" spans="1:16" x14ac:dyDescent="0.25">
      <c r="A40" s="774" t="s">
        <v>144</v>
      </c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</row>
    <row r="41" spans="1:16" x14ac:dyDescent="0.25">
      <c r="A41" s="741" t="s">
        <v>159</v>
      </c>
      <c r="B41" s="741"/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</row>
    <row r="42" spans="1:16" x14ac:dyDescent="0.25">
      <c r="A42" s="741" t="s">
        <v>149</v>
      </c>
      <c r="B42" s="741"/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</row>
    <row r="43" spans="1:16" x14ac:dyDescent="0.25">
      <c r="A43" s="741" t="s">
        <v>145</v>
      </c>
      <c r="B43" s="741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</row>
    <row r="44" spans="1:16" x14ac:dyDescent="0.25">
      <c r="A44" s="741" t="s">
        <v>157</v>
      </c>
      <c r="B44" s="741"/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</row>
    <row r="45" spans="1:16" x14ac:dyDescent="0.25">
      <c r="A45" s="741" t="s">
        <v>152</v>
      </c>
      <c r="B45" s="741"/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</row>
    <row r="46" spans="1:16" x14ac:dyDescent="0.25">
      <c r="A46" s="741" t="s">
        <v>148</v>
      </c>
      <c r="B46" s="741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</row>
    <row r="47" spans="1:16" x14ac:dyDescent="0.25">
      <c r="A47" s="741" t="s">
        <v>155</v>
      </c>
      <c r="B47" s="741"/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</row>
    <row r="48" spans="1:16" x14ac:dyDescent="0.25">
      <c r="A48" s="741" t="s">
        <v>156</v>
      </c>
      <c r="B48" s="741"/>
      <c r="C48" s="741"/>
      <c r="D48" s="741"/>
      <c r="E48" s="741"/>
      <c r="F48" s="741"/>
      <c r="G48" s="741"/>
      <c r="H48" s="741"/>
      <c r="I48" s="741"/>
      <c r="J48" s="741"/>
      <c r="K48" s="741"/>
      <c r="L48" s="741"/>
      <c r="M48" s="741"/>
      <c r="N48" s="741"/>
      <c r="O48" s="741"/>
    </row>
  </sheetData>
  <sheetProtection algorithmName="SHA-512" hashValue="EchiZ5ca70fVDE+FvBv3ZWbO/DO7P2Hjn/XgyRCYEv0XOt1XGxxvgAebgTx0sRdT0mT5Vfn/+jc4kH3D+S3/FA==" saltValue="Ezl1eIJBsgJJZ3U2yLLa1w==" spinCount="100000" sheet="1" selectLockedCells="1"/>
  <mergeCells count="41">
    <mergeCell ref="A45:O45"/>
    <mergeCell ref="A46:O46"/>
    <mergeCell ref="A47:O47"/>
    <mergeCell ref="A48:O48"/>
    <mergeCell ref="M4:M5"/>
    <mergeCell ref="A37:F37"/>
    <mergeCell ref="A14:A31"/>
    <mergeCell ref="B14:B20"/>
    <mergeCell ref="B21:B25"/>
    <mergeCell ref="B26:B31"/>
    <mergeCell ref="A32:A36"/>
    <mergeCell ref="B32:B33"/>
    <mergeCell ref="B34:B36"/>
    <mergeCell ref="A6:A13"/>
    <mergeCell ref="B6:B8"/>
    <mergeCell ref="B9:B10"/>
    <mergeCell ref="A1:O1"/>
    <mergeCell ref="A2:C5"/>
    <mergeCell ref="D3:F3"/>
    <mergeCell ref="G3:I3"/>
    <mergeCell ref="J3:L3"/>
    <mergeCell ref="M3:O3"/>
    <mergeCell ref="D4:D5"/>
    <mergeCell ref="E4:E5"/>
    <mergeCell ref="F4:F5"/>
    <mergeCell ref="G4:G5"/>
    <mergeCell ref="N4:N5"/>
    <mergeCell ref="O4:O5"/>
    <mergeCell ref="I4:I5"/>
    <mergeCell ref="J4:J5"/>
    <mergeCell ref="K4:K5"/>
    <mergeCell ref="L4:L5"/>
    <mergeCell ref="B11:B13"/>
    <mergeCell ref="H4:H5"/>
    <mergeCell ref="A44:O44"/>
    <mergeCell ref="A40:O40"/>
    <mergeCell ref="A38:F38"/>
    <mergeCell ref="A39:O39"/>
    <mergeCell ref="A41:O41"/>
    <mergeCell ref="A42:O42"/>
    <mergeCell ref="A43:O43"/>
  </mergeCells>
  <printOptions horizontalCentered="1"/>
  <pageMargins left="0.5" right="0.5" top="0.5" bottom="0.5" header="0.1" footer="0.1"/>
  <pageSetup orientation="landscape" r:id="rId1"/>
  <headerFooter>
    <oddFooter>&amp;L&amp;F&amp;R&amp;A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'Do not delete'!A1:A2</xm:f>
          </x14:formula1>
          <xm:sqref>F4:F5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K31" sqref="K31"/>
    </sheetView>
  </sheetViews>
  <sheetFormatPr defaultRowHeight="15" x14ac:dyDescent="0.25"/>
  <cols>
    <col min="1" max="1" width="16.85546875" customWidth="1"/>
  </cols>
  <sheetData>
    <row r="1" spans="1:1" x14ac:dyDescent="0.25">
      <c r="A1" t="s">
        <v>112</v>
      </c>
    </row>
    <row r="2" spans="1:1" x14ac:dyDescent="0.25">
      <c r="A2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A1. Fall seed date auto fill</vt:lpstr>
      <vt:lpstr>A2. Fall seed date hand fill</vt:lpstr>
      <vt:lpstr>B1. Spring seed date auto fill</vt:lpstr>
      <vt:lpstr>B2. Spring seed date hand fill</vt:lpstr>
      <vt:lpstr>C. Mix Rate Worksheet, Fall</vt:lpstr>
      <vt:lpstr>D. Mix Rate Worksheet, Spring </vt:lpstr>
      <vt:lpstr>E. Reverse Rate Worksheet, Fall</vt:lpstr>
      <vt:lpstr>Do not delete</vt:lpstr>
      <vt:lpstr>'C. Mix Rate Worksheet, Fall'!Print_Area</vt:lpstr>
      <vt:lpstr>'D. Mix Rate Worksheet, Spring '!Print_Area</vt:lpstr>
      <vt:lpstr>'E. Reverse Rate Worksheet, Fall'!Print_Area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Lawrence, Chris - NRCS, Richmond, VA</dc:creator>
  <cp:lastModifiedBy>Lawrence, Chris - NRCS, Richmond, VA</cp:lastModifiedBy>
  <cp:lastPrinted>2019-02-15T21:12:47Z</cp:lastPrinted>
  <dcterms:created xsi:type="dcterms:W3CDTF">2015-09-10T13:52:23Z</dcterms:created>
  <dcterms:modified xsi:type="dcterms:W3CDTF">2019-02-18T17:04:40Z</dcterms:modified>
</cp:coreProperties>
</file>