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Experiments\Corn\16_corn\"/>
    </mc:Choice>
  </mc:AlternateContent>
  <bookViews>
    <workbookView xWindow="360" yWindow="45" windowWidth="15315" windowHeight="11055" activeTab="3"/>
  </bookViews>
  <sheets>
    <sheet name="LOCGRN16" sheetId="7" r:id="rId1"/>
    <sheet name="RY3yr" sheetId="22" r:id="rId2"/>
    <sheet name="RY2yr" sheetId="21" r:id="rId3"/>
    <sheet name="RY16" sheetId="8" r:id="rId4"/>
    <sheet name="BS3yr" sheetId="20" r:id="rId5"/>
    <sheet name="BS2yr" sheetId="9" r:id="rId6"/>
    <sheet name="BS" sheetId="1" r:id="rId7"/>
    <sheet name="HO3yr" sheetId="19" r:id="rId8"/>
    <sheet name="HO2yr" sheetId="10" r:id="rId9"/>
    <sheet name="HO" sheetId="2" r:id="rId10"/>
    <sheet name="IR3yr" sheetId="18" r:id="rId11"/>
    <sheet name="IR2yr" sheetId="11" r:id="rId12"/>
    <sheet name="IR" sheetId="6" r:id="rId13"/>
    <sheet name="MH3yr" sheetId="17" r:id="rId14"/>
    <sheet name="MH2yr" sheetId="12" r:id="rId15"/>
    <sheet name="MH" sheetId="5" r:id="rId16"/>
    <sheet name="OR3yr" sheetId="16" r:id="rId17"/>
    <sheet name="OR2yr" sheetId="13" r:id="rId18"/>
    <sheet name="OR" sheetId="4" r:id="rId19"/>
    <sheet name="BB3yr" sheetId="15" r:id="rId20"/>
    <sheet name="BB2yr" sheetId="14" r:id="rId21"/>
    <sheet name="BB" sheetId="3" r:id="rId22"/>
  </sheets>
  <definedNames>
    <definedName name="_xlnm.Database">LOCGRN16!$B$2:$H$35</definedName>
    <definedName name="_xlnm.Print_Titles" localSheetId="21">BB!$1:$3</definedName>
    <definedName name="_xlnm.Print_Titles" localSheetId="6">BS!$1:$4</definedName>
    <definedName name="_xlnm.Print_Titles" localSheetId="9">HO!$1:$4</definedName>
    <definedName name="_xlnm.Print_Titles" localSheetId="12">IR!$1:$4</definedName>
    <definedName name="_xlnm.Print_Titles" localSheetId="11">IR2yr!$1:$5</definedName>
    <definedName name="_xlnm.Print_Titles" localSheetId="0">LOCGRN16!$1:$2</definedName>
    <definedName name="_xlnm.Print_Titles" localSheetId="15">MH!$1:$4</definedName>
    <definedName name="_xlnm.Print_Titles" localSheetId="14">MH2yr!$1:$5</definedName>
    <definedName name="_xlnm.Print_Titles" localSheetId="18">OR!$1:$4</definedName>
    <definedName name="_xlnm.Print_Titles" localSheetId="3">'RY16'!$1:$3</definedName>
    <definedName name="_xlnm.Print_Titles" localSheetId="2">RY2yr!$1:$4</definedName>
  </definedNames>
  <calcPr calcId="152511"/>
</workbook>
</file>

<file path=xl/calcChain.xml><?xml version="1.0" encoding="utf-8"?>
<calcChain xmlns="http://schemas.openxmlformats.org/spreadsheetml/2006/main">
  <c r="F26" i="15" l="1"/>
  <c r="G26" i="15"/>
  <c r="E26" i="15"/>
  <c r="F25" i="16"/>
  <c r="G25" i="16"/>
  <c r="E25" i="16"/>
  <c r="F33" i="17"/>
  <c r="G33" i="17"/>
  <c r="E33" i="17"/>
  <c r="F33" i="18"/>
  <c r="G33" i="18"/>
  <c r="E33" i="18"/>
  <c r="F28" i="19"/>
  <c r="G28" i="19"/>
  <c r="E28" i="19"/>
  <c r="F22" i="20"/>
  <c r="G22" i="20"/>
  <c r="E22" i="20"/>
  <c r="E19" i="18"/>
  <c r="E8" i="19"/>
  <c r="F8" i="19"/>
  <c r="G8" i="19"/>
  <c r="E16" i="19"/>
  <c r="F16" i="19"/>
  <c r="G16" i="19"/>
  <c r="E25" i="19"/>
  <c r="F25" i="19"/>
  <c r="G25" i="19"/>
  <c r="E15" i="15"/>
  <c r="E14" i="16"/>
  <c r="F19" i="20" l="1"/>
  <c r="G19" i="20"/>
  <c r="E19" i="20"/>
  <c r="F8" i="20"/>
  <c r="G8" i="20"/>
  <c r="E8" i="20"/>
  <c r="F30" i="18"/>
  <c r="G30" i="18"/>
  <c r="E30" i="18"/>
  <c r="F19" i="18"/>
  <c r="G19" i="18"/>
  <c r="F10" i="18"/>
  <c r="G10" i="18"/>
  <c r="E10" i="18"/>
  <c r="F30" i="17"/>
  <c r="G30" i="17"/>
  <c r="E30" i="17"/>
  <c r="F19" i="17"/>
  <c r="G19" i="17"/>
  <c r="E19" i="17"/>
  <c r="F10" i="17"/>
  <c r="G10" i="17"/>
  <c r="E10" i="17"/>
  <c r="F22" i="16"/>
  <c r="G22" i="16"/>
  <c r="E22" i="16"/>
  <c r="F14" i="16"/>
  <c r="G14" i="16"/>
  <c r="F8" i="16"/>
  <c r="G8" i="16"/>
  <c r="E8" i="16"/>
  <c r="F23" i="15"/>
  <c r="G23" i="15"/>
  <c r="E23" i="15"/>
  <c r="F15" i="15"/>
  <c r="G15" i="15"/>
  <c r="F9" i="15"/>
  <c r="G9" i="15"/>
  <c r="E9" i="15"/>
  <c r="F38" i="9" l="1"/>
  <c r="G38" i="9"/>
  <c r="E38" i="9"/>
  <c r="F43" i="10"/>
  <c r="G43" i="10"/>
  <c r="E43" i="10"/>
  <c r="F50" i="11"/>
  <c r="G50" i="11"/>
  <c r="E50" i="11"/>
  <c r="F50" i="12"/>
  <c r="G50" i="12"/>
  <c r="E50" i="12"/>
  <c r="F39" i="13"/>
  <c r="G39" i="13"/>
  <c r="E39" i="13"/>
  <c r="F39" i="14"/>
  <c r="G39" i="14"/>
  <c r="E39" i="14"/>
  <c r="F35" i="9" l="1"/>
  <c r="G35" i="9"/>
  <c r="E35" i="9"/>
  <c r="F23" i="9"/>
  <c r="G23" i="9"/>
  <c r="E23" i="9"/>
  <c r="F13" i="9"/>
  <c r="G13" i="9"/>
  <c r="E13" i="9"/>
  <c r="F40" i="10"/>
  <c r="G40" i="10"/>
  <c r="E40" i="10"/>
  <c r="F28" i="10"/>
  <c r="G28" i="10"/>
  <c r="E28" i="10"/>
  <c r="F14" i="10"/>
  <c r="G14" i="10"/>
  <c r="E14" i="10"/>
  <c r="F47" i="11"/>
  <c r="G47" i="11"/>
  <c r="E47" i="11"/>
  <c r="F33" i="11"/>
  <c r="G33" i="11"/>
  <c r="E33" i="11"/>
  <c r="F17" i="11"/>
  <c r="G17" i="11"/>
  <c r="E17" i="11"/>
  <c r="F47" i="12" l="1"/>
  <c r="G47" i="12"/>
  <c r="E47" i="12"/>
  <c r="F33" i="12"/>
  <c r="G33" i="12"/>
  <c r="E33" i="12"/>
  <c r="F17" i="12"/>
  <c r="G17" i="12"/>
  <c r="E17" i="12"/>
  <c r="F36" i="13"/>
  <c r="G36" i="13"/>
  <c r="E36" i="13"/>
  <c r="F25" i="13"/>
  <c r="G25" i="13"/>
  <c r="E25" i="13"/>
  <c r="F14" i="13"/>
  <c r="G14" i="13"/>
  <c r="E14" i="13"/>
  <c r="F36" i="14"/>
  <c r="G36" i="14"/>
  <c r="E36" i="14"/>
  <c r="F25" i="14"/>
  <c r="G25" i="14"/>
  <c r="E25" i="14"/>
  <c r="F14" i="14"/>
  <c r="G14" i="14"/>
  <c r="E14" i="14"/>
  <c r="K53" i="8" l="1"/>
  <c r="K55" i="8"/>
  <c r="K66" i="8"/>
  <c r="K42" i="8"/>
  <c r="K43" i="8"/>
  <c r="K47" i="8"/>
  <c r="K64" i="8"/>
  <c r="K16" i="8"/>
  <c r="K39" i="8"/>
  <c r="K57" i="8"/>
  <c r="K69" i="8"/>
  <c r="K25" i="8"/>
  <c r="K24" i="8"/>
  <c r="K67" i="8"/>
  <c r="K45" i="8"/>
  <c r="K48" i="8"/>
  <c r="K73" i="8"/>
  <c r="K46" i="8"/>
  <c r="K49" i="8"/>
  <c r="K72" i="8"/>
  <c r="K18" i="8"/>
  <c r="K68" i="8"/>
  <c r="K59" i="8"/>
  <c r="K75" i="8"/>
  <c r="K77" i="8"/>
  <c r="K71" i="8"/>
  <c r="K26" i="8"/>
  <c r="K5" i="8"/>
  <c r="K27" i="8"/>
  <c r="K21" i="8"/>
  <c r="K76" i="8"/>
  <c r="K58" i="8"/>
  <c r="K31" i="8"/>
  <c r="K81" i="8"/>
  <c r="K28" i="8"/>
  <c r="K35" i="8"/>
  <c r="K20" i="8"/>
  <c r="K17" i="8"/>
  <c r="K6" i="8"/>
  <c r="K22" i="8"/>
  <c r="K61" i="8"/>
  <c r="K8" i="8"/>
  <c r="K34" i="8"/>
  <c r="K9" i="8"/>
  <c r="K29" i="8"/>
  <c r="K33" i="8"/>
  <c r="K80" i="8"/>
  <c r="K11" i="8"/>
  <c r="K54" i="8"/>
  <c r="K7" i="8"/>
  <c r="K37" i="8"/>
  <c r="K62" i="8"/>
  <c r="K12" i="8"/>
  <c r="K78" i="8"/>
  <c r="K40" i="8"/>
  <c r="K60" i="8"/>
  <c r="K51" i="8"/>
  <c r="K70" i="8"/>
  <c r="K52" i="8"/>
  <c r="K65" i="8"/>
  <c r="K41" i="8"/>
  <c r="K79" i="8"/>
  <c r="K15" i="8"/>
  <c r="K56" i="8"/>
  <c r="K14" i="8"/>
  <c r="K44" i="8"/>
  <c r="K23" i="8"/>
  <c r="K32" i="8"/>
  <c r="K30" i="8"/>
  <c r="K19" i="8"/>
  <c r="K10" i="8"/>
  <c r="K50" i="8"/>
  <c r="K36" i="8"/>
  <c r="K74" i="8"/>
  <c r="F68" i="3" l="1"/>
  <c r="G68" i="3"/>
  <c r="E68" i="3"/>
  <c r="F79" i="4"/>
  <c r="G79" i="4"/>
  <c r="E79" i="4"/>
  <c r="F110" i="5"/>
  <c r="G110" i="5"/>
  <c r="E110" i="5"/>
  <c r="F110" i="6"/>
  <c r="G110" i="6"/>
  <c r="E110" i="6"/>
  <c r="E13" i="4"/>
  <c r="F13" i="4"/>
  <c r="G13" i="4"/>
  <c r="E34" i="4"/>
  <c r="F34" i="4"/>
  <c r="G34" i="4"/>
  <c r="E55" i="4"/>
  <c r="F55" i="4"/>
  <c r="G55" i="4"/>
  <c r="E76" i="4"/>
  <c r="F76" i="4"/>
  <c r="G76" i="4"/>
  <c r="F65" i="3" l="1"/>
  <c r="G65" i="3"/>
  <c r="E65" i="3"/>
  <c r="F45" i="3"/>
  <c r="G45" i="3"/>
  <c r="E45" i="3"/>
  <c r="F27" i="3"/>
  <c r="G27" i="3"/>
  <c r="E27" i="3"/>
  <c r="F8" i="3"/>
  <c r="G8" i="3"/>
  <c r="E8" i="3"/>
  <c r="F73" i="1"/>
  <c r="G73" i="1"/>
  <c r="E73" i="1"/>
  <c r="F30" i="1"/>
  <c r="G30" i="1"/>
  <c r="E30" i="1"/>
  <c r="F10" i="1"/>
  <c r="G10" i="1"/>
  <c r="E10" i="1"/>
  <c r="F107" i="5" l="1"/>
  <c r="G107" i="5"/>
  <c r="E107" i="5"/>
  <c r="F83" i="5"/>
  <c r="G83" i="5"/>
  <c r="E83" i="5"/>
  <c r="F50" i="5"/>
  <c r="G50" i="5"/>
  <c r="E50" i="5"/>
  <c r="F18" i="5"/>
  <c r="G18" i="5"/>
  <c r="E18" i="5"/>
  <c r="F107" i="6"/>
  <c r="G107" i="6"/>
  <c r="E107" i="6"/>
  <c r="F83" i="6"/>
  <c r="G83" i="6"/>
  <c r="E83" i="6"/>
  <c r="F50" i="6"/>
  <c r="G50" i="6"/>
  <c r="E50" i="6"/>
  <c r="F18" i="6"/>
  <c r="G18" i="6"/>
  <c r="E18" i="6"/>
  <c r="O39" i="7"/>
  <c r="O38" i="7"/>
  <c r="O37" i="7"/>
  <c r="O80" i="7"/>
  <c r="O79" i="7"/>
  <c r="O78" i="7"/>
  <c r="O77" i="7"/>
  <c r="O76" i="7"/>
  <c r="O57" i="7"/>
  <c r="O56" i="7"/>
  <c r="O55" i="7"/>
  <c r="O101" i="7"/>
  <c r="O100" i="7"/>
  <c r="O99" i="7"/>
  <c r="O98" i="7"/>
  <c r="O97" i="7"/>
  <c r="O96" i="7"/>
  <c r="O69" i="7"/>
  <c r="O68" i="7"/>
  <c r="O67" i="7"/>
  <c r="O66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87" i="7"/>
  <c r="O22" i="7"/>
  <c r="O21" i="7"/>
  <c r="O20" i="7"/>
  <c r="O85" i="7"/>
  <c r="O84" i="7"/>
  <c r="O83" i="7"/>
  <c r="O82" i="7"/>
  <c r="O81" i="7"/>
  <c r="O65" i="7"/>
  <c r="O64" i="7"/>
  <c r="O60" i="7"/>
  <c r="O59" i="7"/>
  <c r="O58" i="7"/>
  <c r="O54" i="7"/>
  <c r="O53" i="7"/>
  <c r="O52" i="7"/>
  <c r="O42" i="7"/>
  <c r="O41" i="7"/>
  <c r="O40" i="7"/>
  <c r="O95" i="7"/>
  <c r="O94" i="7"/>
  <c r="O93" i="7"/>
  <c r="O92" i="7"/>
  <c r="O91" i="7"/>
  <c r="O90" i="7"/>
  <c r="O89" i="7"/>
  <c r="O88" i="7"/>
  <c r="O51" i="7"/>
  <c r="O50" i="7"/>
  <c r="O49" i="7"/>
  <c r="O48" i="7"/>
  <c r="O47" i="7"/>
  <c r="O46" i="7"/>
  <c r="O45" i="7"/>
  <c r="O44" i="7"/>
  <c r="O43" i="7"/>
  <c r="O75" i="7"/>
  <c r="O74" i="7"/>
  <c r="O73" i="7"/>
  <c r="O72" i="7"/>
  <c r="O71" i="7"/>
  <c r="O70" i="7"/>
  <c r="O63" i="7"/>
  <c r="O62" i="7"/>
  <c r="O61" i="7"/>
  <c r="O19" i="7"/>
  <c r="O18" i="7"/>
  <c r="O17" i="7"/>
  <c r="O16" i="7"/>
  <c r="O15" i="7"/>
  <c r="O14" i="7"/>
  <c r="O13" i="7"/>
  <c r="O86" i="7"/>
  <c r="O12" i="7"/>
  <c r="O11" i="7"/>
  <c r="O10" i="7"/>
  <c r="O9" i="7"/>
  <c r="O8" i="7"/>
  <c r="O7" i="7"/>
  <c r="O6" i="7"/>
  <c r="O5" i="7"/>
  <c r="O4" i="7"/>
  <c r="O3" i="7"/>
  <c r="F72" i="2" l="1"/>
  <c r="G72" i="2"/>
  <c r="E72" i="2"/>
  <c r="F69" i="2"/>
  <c r="G69" i="2"/>
  <c r="E69" i="2"/>
  <c r="F51" i="2"/>
  <c r="G51" i="2"/>
  <c r="E51" i="2"/>
  <c r="F28" i="2"/>
  <c r="G28" i="2"/>
  <c r="E28" i="2"/>
  <c r="F11" i="2"/>
  <c r="G11" i="2"/>
  <c r="E11" i="2"/>
  <c r="F70" i="1"/>
  <c r="G70" i="1"/>
  <c r="E70" i="1"/>
  <c r="F50" i="1"/>
  <c r="G50" i="1"/>
  <c r="E50" i="1"/>
</calcChain>
</file>

<file path=xl/sharedStrings.xml><?xml version="1.0" encoding="utf-8"?>
<sst xmlns="http://schemas.openxmlformats.org/spreadsheetml/2006/main" count="2681" uniqueCount="272">
  <si>
    <t>ID</t>
  </si>
  <si>
    <t>NuTech/G2 Genetics</t>
  </si>
  <si>
    <t>5H-216</t>
  </si>
  <si>
    <t>5F-515</t>
  </si>
  <si>
    <t>5F-015</t>
  </si>
  <si>
    <t>5F-713</t>
  </si>
  <si>
    <t>5F-710</t>
  </si>
  <si>
    <t>5F-709</t>
  </si>
  <si>
    <t>X5Z-1001</t>
  </si>
  <si>
    <t>Phoenix</t>
  </si>
  <si>
    <t>6542A4</t>
  </si>
  <si>
    <t>7402A3</t>
  </si>
  <si>
    <t>5352A4</t>
  </si>
  <si>
    <t xml:space="preserve">Dyna-Gro </t>
  </si>
  <si>
    <t>D57VP51</t>
  </si>
  <si>
    <t>D52VC91RIB</t>
  </si>
  <si>
    <t>DEKALB</t>
  </si>
  <si>
    <t>DKC58-06RIB</t>
  </si>
  <si>
    <t>DKC61-88RIB</t>
  </si>
  <si>
    <t>DKC65-19RIB</t>
  </si>
  <si>
    <t>DKC65-71RIB</t>
  </si>
  <si>
    <t>DKC60-67RIB</t>
  </si>
  <si>
    <t>DKC66-40RIB</t>
  </si>
  <si>
    <t>DKC64-87RIB</t>
  </si>
  <si>
    <t>DKC67-72RIB</t>
  </si>
  <si>
    <t>DKC66-59RIB</t>
  </si>
  <si>
    <t>D54VC52</t>
  </si>
  <si>
    <t>Mid-Atlantic</t>
  </si>
  <si>
    <t>MA8167VT3P</t>
  </si>
  <si>
    <t>Channel</t>
  </si>
  <si>
    <t>215-05STXRIB</t>
  </si>
  <si>
    <t>MA8086VT2P</t>
  </si>
  <si>
    <t>MA8107VT2P</t>
  </si>
  <si>
    <t>Pioneer</t>
  </si>
  <si>
    <t>P0339AM</t>
  </si>
  <si>
    <t>P1197AM</t>
  </si>
  <si>
    <t>P1637AM</t>
  </si>
  <si>
    <t>P0843AM</t>
  </si>
  <si>
    <t>210-26STXRIB</t>
  </si>
  <si>
    <t>211-33VT2PRIB</t>
  </si>
  <si>
    <t>216-36STXRIB</t>
  </si>
  <si>
    <t>217-41STXRIB</t>
  </si>
  <si>
    <t>217-92VT2PRIB</t>
  </si>
  <si>
    <t>MA8147SSRIB</t>
  </si>
  <si>
    <t>MAX8159SS</t>
  </si>
  <si>
    <t>MA8152VT2P</t>
  </si>
  <si>
    <t>MA8065SS</t>
  </si>
  <si>
    <t>MA8116DGVT2P</t>
  </si>
  <si>
    <t>Doebler's</t>
  </si>
  <si>
    <r>
      <t>RPM</t>
    </r>
    <r>
      <rPr>
        <sz val="10"/>
        <color theme="1"/>
        <rFont val="Calibri"/>
        <family val="2"/>
      </rPr>
      <t>®</t>
    </r>
    <r>
      <rPr>
        <sz val="10"/>
        <color theme="1"/>
        <rFont val="Cambria"/>
        <family val="1"/>
      </rPr>
      <t xml:space="preserve"> </t>
    </r>
    <r>
      <rPr>
        <sz val="10"/>
        <color theme="1"/>
        <rFont val="Cambria"/>
        <family val="1"/>
        <scheme val="major"/>
      </rPr>
      <t>5015AM™</t>
    </r>
  </si>
  <si>
    <t>5615GRQ™</t>
  </si>
  <si>
    <t>5815GRQ™</t>
  </si>
  <si>
    <t>RPM® 5125AM™</t>
  </si>
  <si>
    <t>RPM® 4717AMX™</t>
  </si>
  <si>
    <t>RPM® 4917AM™</t>
  </si>
  <si>
    <t>Progeny</t>
  </si>
  <si>
    <t>PGY 4114VT2P</t>
  </si>
  <si>
    <t>PGY 5115VT2P</t>
  </si>
  <si>
    <t>PGY 4117VT3P</t>
  </si>
  <si>
    <t>PGY 6116VT2P</t>
  </si>
  <si>
    <t>PGY 6119VT2P</t>
  </si>
  <si>
    <t>PGY EXP 1615VT2P</t>
  </si>
  <si>
    <t>Augusta</t>
  </si>
  <si>
    <t>A6465VT2Pro</t>
  </si>
  <si>
    <t>AXIS</t>
  </si>
  <si>
    <t>64K24RIB</t>
  </si>
  <si>
    <t>64D25RIB</t>
  </si>
  <si>
    <t>53A25RIB</t>
  </si>
  <si>
    <t>56Z50RIB</t>
  </si>
  <si>
    <t>62M25RIB</t>
  </si>
  <si>
    <t>65H25RIB</t>
  </si>
  <si>
    <t>66A22RIB</t>
  </si>
  <si>
    <t>5H-418</t>
  </si>
  <si>
    <t>5F-113</t>
  </si>
  <si>
    <t>5F-811</t>
  </si>
  <si>
    <t>D54DC94</t>
  </si>
  <si>
    <t>D58VC37</t>
  </si>
  <si>
    <t>RPM® 5315AMXT™</t>
  </si>
  <si>
    <t>RPM® 4816AM™</t>
  </si>
  <si>
    <t>DTM per</t>
  </si>
  <si>
    <r>
      <t>Yield</t>
    </r>
    <r>
      <rPr>
        <b/>
        <vertAlign val="superscript"/>
        <sz val="10"/>
        <rFont val="Cambria"/>
        <family val="1"/>
        <scheme val="major"/>
      </rPr>
      <t>2</t>
    </r>
  </si>
  <si>
    <t>Moist</t>
  </si>
  <si>
    <t>Test Wt.</t>
  </si>
  <si>
    <t>Brand/Company</t>
  </si>
  <si>
    <t>Hybrid</t>
  </si>
  <si>
    <r>
      <t>Co.</t>
    </r>
    <r>
      <rPr>
        <b/>
        <vertAlign val="superscript"/>
        <sz val="10"/>
        <rFont val="Cambria"/>
        <family val="1"/>
        <scheme val="major"/>
      </rPr>
      <t>1</t>
    </r>
  </si>
  <si>
    <t>bu/A</t>
  </si>
  <si>
    <t>%</t>
  </si>
  <si>
    <t>lb/bu</t>
  </si>
  <si>
    <t>&lt;108 Days Relative Maturity</t>
  </si>
  <si>
    <t>in 2016 - Virginia Tech Trials.</t>
  </si>
  <si>
    <t>108-111 Days Relative Maturity</t>
  </si>
  <si>
    <t>112-115 Days Relative Maturity</t>
  </si>
  <si>
    <t>&gt;115 Days Relative Maturity</t>
  </si>
  <si>
    <t>Maturity Average</t>
  </si>
  <si>
    <t>L.S.D. (0.05)</t>
  </si>
  <si>
    <t>C.V.</t>
  </si>
  <si>
    <t>Location Average</t>
  </si>
  <si>
    <r>
      <t xml:space="preserve">1 </t>
    </r>
    <r>
      <rPr>
        <sz val="10"/>
        <rFont val="Cambria"/>
        <family val="1"/>
        <scheme val="major"/>
      </rPr>
      <t xml:space="preserve">Days to maturity provided by company; differences in maturity rating methods may </t>
    </r>
  </si>
  <si>
    <t>exist between companies.</t>
  </si>
  <si>
    <r>
      <t xml:space="preserve">2 </t>
    </r>
    <r>
      <rPr>
        <sz val="10"/>
        <rFont val="Cambria"/>
        <family val="1"/>
        <scheme val="major"/>
      </rPr>
      <t>Reported at 15.5% moisture.</t>
    </r>
  </si>
  <si>
    <t>Virginia Tech Trials.</t>
  </si>
  <si>
    <t>Planted April 15, 2016.  Harvested September 7, 2016.  Population was 23,500 plants/acre.</t>
  </si>
  <si>
    <t>Planted April 15, 2016.  Harvested August 31, 2016.  Population was 28,650 plants/acre.</t>
  </si>
  <si>
    <t>Company</t>
  </si>
  <si>
    <t>BS</t>
  </si>
  <si>
    <t>BB</t>
  </si>
  <si>
    <t>HO</t>
  </si>
  <si>
    <t>MH</t>
  </si>
  <si>
    <t>OR</t>
  </si>
  <si>
    <t>SV</t>
  </si>
  <si>
    <t>obs</t>
  </si>
  <si>
    <t>YEAR</t>
  </si>
  <si>
    <t>Augusta Seed</t>
  </si>
  <si>
    <t>A6664VT2Pro</t>
  </si>
  <si>
    <t>CruiserMaxx® 250</t>
  </si>
  <si>
    <t>Genuity VT Double PRO</t>
  </si>
  <si>
    <t xml:space="preserve">Augusta Seed </t>
  </si>
  <si>
    <t>A2956GT3111</t>
  </si>
  <si>
    <t>Agrisure Viptera 3111</t>
  </si>
  <si>
    <t>Acceleron® 250</t>
  </si>
  <si>
    <t xml:space="preserve">Genuity VT Double PRO DG </t>
  </si>
  <si>
    <t>A5457GT</t>
  </si>
  <si>
    <t>CruiserMaxx® 1250</t>
  </si>
  <si>
    <t>Agrisure 3000GT</t>
  </si>
  <si>
    <t>A4959GT3110</t>
  </si>
  <si>
    <t>Agrisure Viptera 3110</t>
  </si>
  <si>
    <t>A1108VT2ProRIB</t>
  </si>
  <si>
    <t>A1564GTCBLL</t>
  </si>
  <si>
    <t>Acceleron® 500/VOTiVO®</t>
  </si>
  <si>
    <t>Agrisure GT/CB/LL</t>
  </si>
  <si>
    <t>A1565GTCBLL</t>
  </si>
  <si>
    <t>A5062GT3110</t>
  </si>
  <si>
    <t>A7766VT2Pro</t>
  </si>
  <si>
    <t>A7768GT3110</t>
  </si>
  <si>
    <t>Tidewater Seed, LLC</t>
  </si>
  <si>
    <t>Genuity VT Double PRO RIB Complete</t>
  </si>
  <si>
    <t>Genuity SmartStax RIB Complete</t>
  </si>
  <si>
    <t>Genuity VT Triple PRO RIB Complete</t>
  </si>
  <si>
    <t>Monsanto</t>
  </si>
  <si>
    <t>206-30STXRIB</t>
  </si>
  <si>
    <t>207-27VT2PRIB</t>
  </si>
  <si>
    <t>208-23VT2PRIB</t>
  </si>
  <si>
    <t xml:space="preserve">Monsanto </t>
  </si>
  <si>
    <t>Doebler's PA Hybrids Inc</t>
  </si>
  <si>
    <t>Poncho® 1250/VOTiVO®</t>
  </si>
  <si>
    <t>Optimum AcreMax</t>
  </si>
  <si>
    <t>Optimum AcreMax XTreme</t>
  </si>
  <si>
    <t>Optimum AcreMax Xtra</t>
  </si>
  <si>
    <t>Crop Production Services</t>
  </si>
  <si>
    <t>Poncho® 500/VOTiVO®</t>
  </si>
  <si>
    <t>YieldGard VT Triple</t>
  </si>
  <si>
    <t>D49VC39</t>
  </si>
  <si>
    <t>Mid-Atlantic Seeds, Inc</t>
  </si>
  <si>
    <t>MA5001GT3VIP</t>
  </si>
  <si>
    <t>MAX8006DGVT2PRIB</t>
  </si>
  <si>
    <t>Genuity VT Double PRO Rib Complete DG</t>
  </si>
  <si>
    <t>Genuity VT Triple PRO</t>
  </si>
  <si>
    <t>Syngenta</t>
  </si>
  <si>
    <t>NK</t>
  </si>
  <si>
    <t>N59B-3111A</t>
  </si>
  <si>
    <r>
      <t>Avicta</t>
    </r>
    <r>
      <rPr>
        <sz val="10"/>
        <color indexed="8"/>
        <rFont val="Cambria"/>
        <family val="1"/>
        <scheme val="major"/>
      </rPr>
      <t>® Complete 500 + Vibrance</t>
    </r>
  </si>
  <si>
    <t>N69D-3000GT</t>
  </si>
  <si>
    <t>N74L-3010</t>
  </si>
  <si>
    <t>N83D-3000GT</t>
  </si>
  <si>
    <t>NuTech Seed LLC</t>
  </si>
  <si>
    <t>Herculex 1</t>
  </si>
  <si>
    <t>5F-510</t>
  </si>
  <si>
    <t>Meherrin</t>
  </si>
  <si>
    <r>
      <t>Avicta</t>
    </r>
    <r>
      <rPr>
        <sz val="10"/>
        <color indexed="8"/>
        <rFont val="Cambria"/>
        <family val="1"/>
        <scheme val="major"/>
      </rPr>
      <t>® Complete 500</t>
    </r>
  </si>
  <si>
    <t xml:space="preserve">Dupont Pioneer  </t>
  </si>
  <si>
    <t>Progeny Ag Products</t>
  </si>
  <si>
    <t>Seed Consultants Inc</t>
  </si>
  <si>
    <t>Seed Consultants</t>
  </si>
  <si>
    <t xml:space="preserve">SCS 11HR63™ </t>
  </si>
  <si>
    <t>CruiserExtreme® 250</t>
  </si>
  <si>
    <t>SC 11AQ15™</t>
  </si>
  <si>
    <t>Poncho® 500/VOTiVO® + Raxil®</t>
  </si>
  <si>
    <t>SC 11AGT74™</t>
  </si>
  <si>
    <t>Poncho®1250/VOTIVO®</t>
  </si>
  <si>
    <t>SC 10AGT96™</t>
  </si>
  <si>
    <t>Poncho®500/VOTIVO® + Raxil®</t>
  </si>
  <si>
    <t>SC 11AQ17™</t>
  </si>
  <si>
    <t>Avicta® Complete 500 + Vibrance</t>
  </si>
  <si>
    <t>SCS 1125YHR™</t>
  </si>
  <si>
    <t>Optimum Intrasect</t>
  </si>
  <si>
    <t>SCS 1136YHR™</t>
  </si>
  <si>
    <t>Poncho® 1250/VOTiVO® + Raxil®</t>
  </si>
  <si>
    <t>SCS 1187YHR™</t>
  </si>
  <si>
    <t>T. A. Seeds</t>
  </si>
  <si>
    <t>TA736-22DPRIB</t>
  </si>
  <si>
    <t>TA667-31</t>
  </si>
  <si>
    <t>TA767-22DPRIB</t>
  </si>
  <si>
    <t>mat</t>
  </si>
  <si>
    <t>Planted April 28, 2016.  Harvested September 28, 2016.  Population was 22,450 plants/acre.</t>
  </si>
  <si>
    <t>VIRGINIA in 2016 - Virginia Tech Trials.</t>
  </si>
  <si>
    <t>Planted April 27, 2016.  Harvested September 22, 2016.  Population was 22,950 plants/acre.</t>
  </si>
  <si>
    <t>Foundation Seed Farm at MT HOLLY, VIRGINIA in 2016 - Virginia Tech Trials.</t>
  </si>
  <si>
    <t>Planted April 20, 2016.  Harvested September 12-13, 2016.  Population was 23,100 plants/acre.</t>
  </si>
  <si>
    <t>Planted April 19-20, 2016.  Harvested September 13-16, 2016.  Population was 28,750 plants/acre.</t>
  </si>
  <si>
    <t>---</t>
  </si>
  <si>
    <t>Mean</t>
  </si>
  <si>
    <t>Black-</t>
  </si>
  <si>
    <t>Mt Holly</t>
  </si>
  <si>
    <r>
      <t>Co.</t>
    </r>
    <r>
      <rPr>
        <b/>
        <vertAlign val="superscript"/>
        <sz val="10"/>
        <rFont val="Cambria"/>
        <family val="1"/>
        <scheme val="major"/>
      </rPr>
      <t xml:space="preserve">1 </t>
    </r>
  </si>
  <si>
    <t>Holland</t>
  </si>
  <si>
    <t>stone</t>
  </si>
  <si>
    <t>Dryland</t>
  </si>
  <si>
    <t>Irrigated</t>
  </si>
  <si>
    <t>burg</t>
  </si>
  <si>
    <t>Orange</t>
  </si>
  <si>
    <t xml:space="preserve">* Relative yield is calculated by dividing the yield of a hybrid by the average yield of all hybrids of all maturities at that location.  A </t>
  </si>
  <si>
    <t xml:space="preserve">   hybrid with a relative yield of 105 was 5% above the average of all hybrids at that location.  The value of 105 is not a yield but a </t>
  </si>
  <si>
    <t xml:space="preserve">   value relative to all other yield values at that location.  Relative yields are listed in order of descending mean values.</t>
  </si>
  <si>
    <r>
      <t xml:space="preserve">1 </t>
    </r>
    <r>
      <rPr>
        <sz val="10"/>
        <rFont val="Cambria"/>
        <family val="1"/>
        <scheme val="major"/>
      </rPr>
      <t>Days to maturity provided by company; differences in maturity rating methods may exist between companies.</t>
    </r>
  </si>
  <si>
    <t>VIRGINIA in 2015 and 2016 - Virginia Tech Trials.</t>
  </si>
  <si>
    <t>BLACKSTONE, VIRGINIA in 2015 and 2016 - Virginia Tech Trials.</t>
  </si>
  <si>
    <t xml:space="preserve">Virginia Crop Improvement Foundation Seed Farm at MT HOLLY, VIRGINIA </t>
  </si>
  <si>
    <t>in 2015 and 2016 - Virginia Tech Trials.</t>
  </si>
  <si>
    <t>Tech Trials.</t>
  </si>
  <si>
    <t>Improvement Foundation Seed Farm at MT HOLLY, VIRGINIA in 2015 and 2016 - Virginia</t>
  </si>
  <si>
    <t>ORANGE, VIRGINIA in 2015 and 2016 - Virginia Tech Trials.</t>
  </si>
  <si>
    <r>
      <t>Yield</t>
    </r>
    <r>
      <rPr>
        <b/>
        <vertAlign val="superscript"/>
        <sz val="10"/>
        <rFont val="Cambria"/>
        <family val="1"/>
      </rPr>
      <t>2</t>
    </r>
  </si>
  <si>
    <t>BLACKSBURG, VIRGINIA, 2014-2016 - Virginia Tech Trials.</t>
  </si>
  <si>
    <t>VIRGINIA, 2014-2016 - Virginia Tech Trials.</t>
  </si>
  <si>
    <t>BLACKSTONE, VIRGINIA, 2014-2016 - Virginia Tech Trials.</t>
  </si>
  <si>
    <t xml:space="preserve">Virginia Crop Improvement Foundation Seed Farm at MT HOLLY, VIRGINIA, </t>
  </si>
  <si>
    <t>2014-2016 - Virginia Tech Trials.</t>
  </si>
  <si>
    <t>Improvement Foundation Seed Farm at MT HOLLY, VIRGINIA, 2014-2016 - Virginia</t>
  </si>
  <si>
    <t>ORANGE, VIRGINIA, 2014-2016 - Virginia Tech Trials.</t>
  </si>
  <si>
    <r>
      <t>Number of Obs.</t>
    </r>
    <r>
      <rPr>
        <b/>
        <vertAlign val="superscript"/>
        <sz val="10"/>
        <rFont val="Cambria"/>
        <family val="1"/>
        <scheme val="major"/>
      </rPr>
      <t>2</t>
    </r>
  </si>
  <si>
    <t>Relative</t>
  </si>
  <si>
    <t>Yield</t>
  </si>
  <si>
    <t>entered in three or more locations each year - Virginia Tech Trials.</t>
  </si>
  <si>
    <t xml:space="preserve">* Relative yield is calculated by dividing the yield of a hybrid by the average yield of all </t>
  </si>
  <si>
    <t xml:space="preserve">  hybrids of all maturities at that location.  A hybrid with a relative yield of 105 was 5% </t>
  </si>
  <si>
    <t xml:space="preserve">  above the average of all hybrids at that location.  The value of 105 is not a yield but a </t>
  </si>
  <si>
    <t xml:space="preserve">  value relative to all other yield values at that location.  Relative yields are listed in order </t>
  </si>
  <si>
    <t xml:space="preserve">  of descending mean values.  A hybrid does not have to be entered in the same three </t>
  </si>
  <si>
    <t xml:space="preserve">  locations each year.</t>
  </si>
  <si>
    <t xml:space="preserve">  exist between companies.</t>
  </si>
  <si>
    <r>
      <t>2</t>
    </r>
    <r>
      <rPr>
        <sz val="10"/>
        <rFont val="Cambria"/>
        <family val="1"/>
        <scheme val="major"/>
      </rPr>
      <t xml:space="preserve"> A higher number of site/year combinations provides a better estimate </t>
    </r>
  </si>
  <si>
    <t xml:space="preserve">  of hybrid performance than a single site/year location.</t>
  </si>
  <si>
    <t>Table 2.  2016 RELATIVE YIELD* of corn hybrids entered in three or more locations - Virginia Tech Trials.</t>
  </si>
  <si>
    <t xml:space="preserve">Table 3.  Two-year Average RELATIVE YIELD* (2015-2016) of corn hybrids </t>
  </si>
  <si>
    <t xml:space="preserve">Table 4.  Three-year Average RELATIVE YIELD* (2014-2016) of corn hybrids </t>
  </si>
  <si>
    <t xml:space="preserve">Table 5.  Corn Yields at the Tidewater AREC at HOLLAND, VIRGINIA in 2016 - </t>
  </si>
  <si>
    <t xml:space="preserve">Table 6.  Two-year Average Corn Yields at the Tidewater AREC at HOLLAND, </t>
  </si>
  <si>
    <t xml:space="preserve">Table 7.  Three-year Average Corn Yields at the Tidewater AREC at HOLLAND, </t>
  </si>
  <si>
    <t xml:space="preserve">Table 8.  Corn Yields under DRYLAND conditions at the Virginia Crop Improvement </t>
  </si>
  <si>
    <t xml:space="preserve">Table 9.  Two-year Average Corn Yields under DRYLAND conditions at the Virginia Crop </t>
  </si>
  <si>
    <t xml:space="preserve">Table 10.  Three-year Average Corn Yields under DRYLAND conditions at the Virginia Crop </t>
  </si>
  <si>
    <t xml:space="preserve">Table 11.  Corn Yields under IRRIGATED conditions at the Virginia Crop Improvement </t>
  </si>
  <si>
    <t xml:space="preserve">Table 12.  Two-year Average Corn Yields under IRRIGATED conditions at the </t>
  </si>
  <si>
    <t xml:space="preserve">Table 13.  Three-year Average Corn Yields under IRRIGATED conditions at the </t>
  </si>
  <si>
    <t xml:space="preserve">Table 14.  Corn Yields at the Southern Piedmont AREC at BLACKSTONE, VIRGINIA </t>
  </si>
  <si>
    <t xml:space="preserve">Table 15.  Two-year Average Corn Yields at the Southern Piedmont AREC at </t>
  </si>
  <si>
    <t xml:space="preserve">Table 16.  Three-year Average Corn Yields at the Southern Piedmont AREC at </t>
  </si>
  <si>
    <t>Table 17.  Corn Yields at KENTLAND Farm at BLACKSBURG, VA in 2016 - Virginia Tech Trials.</t>
  </si>
  <si>
    <t xml:space="preserve">Table 18.  Two-year Average Corn Yields at Kentland Farm at BLACKSBURG, </t>
  </si>
  <si>
    <t xml:space="preserve">Table 19.  Three-year Average Corn Yields at Kentland Farm at </t>
  </si>
  <si>
    <t xml:space="preserve">Table 20.  Corn Yields at the Northern Piedmont Center at ORANGE, </t>
  </si>
  <si>
    <t xml:space="preserve">Table 21.  Two-Year Average Corn Yields at the Northern Piedmont Center at </t>
  </si>
  <si>
    <t xml:space="preserve">Table 22.  Three-Year Average Corn Yields at the Northern Piedmont Center at </t>
  </si>
  <si>
    <t>Table 1. List of hybrids in the 2016 Virginia Corn Hybrid &amp; Management Trials</t>
  </si>
  <si>
    <t>Brand</t>
  </si>
  <si>
    <t>Insecticide</t>
  </si>
  <si>
    <t>Genetics</t>
  </si>
  <si>
    <r>
      <t>DTM</t>
    </r>
    <r>
      <rPr>
        <b/>
        <vertAlign val="superscript"/>
        <sz val="10"/>
        <color theme="1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per Co.</t>
    </r>
    <r>
      <rPr>
        <b/>
        <vertAlign val="superscript"/>
        <sz val="10"/>
        <color theme="1"/>
        <rFont val="Cambria"/>
        <family val="1"/>
        <scheme val="major"/>
      </rPr>
      <t>1</t>
    </r>
  </si>
  <si>
    <t>Hybrids are arranged by Company, then days to maturity.</t>
  </si>
  <si>
    <t>D52VC91</t>
  </si>
  <si>
    <t xml:space="preserve">Genuity VT Double 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</si>
</sst>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mbria"/>
      <family val="1"/>
      <scheme val="major"/>
    </font>
    <font>
      <sz val="10"/>
      <color theme="1"/>
      <name val="Calibri"/>
      <family val="2"/>
    </font>
    <font>
      <b/>
      <sz val="10"/>
      <name val="Cambria"/>
      <family val="1"/>
      <scheme val="major"/>
    </font>
    <font>
      <b/>
      <vertAlign val="superscript"/>
      <sz val="10"/>
      <name val="Cambria"/>
      <family val="1"/>
      <scheme val="major"/>
    </font>
    <font>
      <vertAlign val="superscript"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vertAlign val="superscript"/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" fontId="4" fillId="0" borderId="0" xfId="0" applyNumberFormat="1" applyFont="1"/>
    <xf numFmtId="164" fontId="2" fillId="0" borderId="0" xfId="0" applyNumberFormat="1" applyFont="1" applyAlignment="1">
      <alignment horizontal="center"/>
    </xf>
    <xf numFmtId="1" fontId="4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/>
    <xf numFmtId="1" fontId="2" fillId="0" borderId="2" xfId="0" applyNumberFormat="1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4" fillId="0" borderId="3" xfId="0" applyNumberFormat="1" applyFont="1" applyBorder="1"/>
    <xf numFmtId="1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2" fillId="0" borderId="3" xfId="0" applyFont="1" applyBorder="1"/>
    <xf numFmtId="1" fontId="7" fillId="2" borderId="0" xfId="0" applyNumberFormat="1" applyFont="1" applyFill="1" applyBorder="1"/>
    <xf numFmtId="0" fontId="2" fillId="2" borderId="0" xfId="0" applyFont="1" applyFill="1" applyBorder="1"/>
    <xf numFmtId="1" fontId="6" fillId="2" borderId="0" xfId="0" applyNumberFormat="1" applyFont="1" applyFill="1" applyBorder="1"/>
    <xf numFmtId="0" fontId="7" fillId="2" borderId="4" xfId="0" applyFont="1" applyFill="1" applyBorder="1"/>
    <xf numFmtId="0" fontId="2" fillId="2" borderId="4" xfId="0" applyFont="1" applyFill="1" applyBorder="1"/>
    <xf numFmtId="1" fontId="2" fillId="0" borderId="4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Border="1"/>
    <xf numFmtId="1" fontId="2" fillId="0" borderId="4" xfId="0" applyNumberFormat="1" applyFont="1" applyBorder="1"/>
    <xf numFmtId="0" fontId="2" fillId="0" borderId="4" xfId="0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164" fontId="0" fillId="0" borderId="0" xfId="0" applyNumberFormat="1"/>
    <xf numFmtId="164" fontId="0" fillId="0" borderId="4" xfId="0" applyNumberFormat="1" applyBorder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6" fillId="2" borderId="5" xfId="0" applyNumberFormat="1" applyFont="1" applyFill="1" applyBorder="1"/>
    <xf numFmtId="0" fontId="2" fillId="2" borderId="5" xfId="0" applyFont="1" applyFill="1" applyBorder="1"/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0" fillId="0" borderId="0" xfId="0" applyNumberFormat="1"/>
    <xf numFmtId="1" fontId="1" fillId="0" borderId="0" xfId="0" quotePrefix="1" applyNumberFormat="1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6" xfId="0" applyNumberFormat="1" applyFont="1" applyBorder="1"/>
    <xf numFmtId="1" fontId="7" fillId="2" borderId="5" xfId="0" applyNumberFormat="1" applyFont="1" applyFill="1" applyBorder="1"/>
    <xf numFmtId="1" fontId="2" fillId="2" borderId="5" xfId="0" applyNumberFormat="1" applyFont="1" applyFill="1" applyBorder="1"/>
    <xf numFmtId="1" fontId="2" fillId="2" borderId="5" xfId="0" applyNumberFormat="1" applyFont="1" applyFill="1" applyBorder="1" applyAlignment="1">
      <alignment horizontal="center"/>
    </xf>
    <xf numFmtId="1" fontId="2" fillId="2" borderId="0" xfId="0" applyNumberFormat="1" applyFont="1" applyFill="1" applyBorder="1"/>
    <xf numFmtId="1" fontId="2" fillId="2" borderId="0" xfId="0" applyNumberFormat="1" applyFont="1" applyFill="1" applyBorder="1" applyAlignment="1">
      <alignment horizontal="center"/>
    </xf>
    <xf numFmtId="1" fontId="6" fillId="2" borderId="4" xfId="0" applyNumberFormat="1" applyFont="1" applyFill="1" applyBorder="1"/>
    <xf numFmtId="1" fontId="2" fillId="2" borderId="4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1" fillId="0" borderId="3" xfId="0" quotePrefix="1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0" fillId="0" borderId="0" xfId="0" applyBorder="1"/>
    <xf numFmtId="0" fontId="2" fillId="0" borderId="4" xfId="0" applyFont="1" applyBorder="1"/>
    <xf numFmtId="165" fontId="1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" fontId="4" fillId="0" borderId="5" xfId="0" applyNumberFormat="1" applyFont="1" applyBorder="1"/>
    <xf numFmtId="1" fontId="4" fillId="0" borderId="4" xfId="0" applyNumberFormat="1" applyFont="1" applyBorder="1"/>
    <xf numFmtId="1" fontId="2" fillId="0" borderId="5" xfId="0" applyNumberFormat="1" applyFont="1" applyBorder="1"/>
    <xf numFmtId="0" fontId="0" fillId="0" borderId="5" xfId="0" applyBorder="1"/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" fontId="7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7" fillId="0" borderId="0" xfId="0" applyNumberFormat="1" applyFont="1" applyBorder="1"/>
    <xf numFmtId="1" fontId="6" fillId="0" borderId="0" xfId="0" applyNumberFormat="1" applyFont="1" applyFill="1" applyBorder="1"/>
    <xf numFmtId="1" fontId="7" fillId="0" borderId="0" xfId="0" applyNumberFormat="1" applyFont="1" applyFill="1" applyBorder="1"/>
    <xf numFmtId="0" fontId="6" fillId="0" borderId="0" xfId="0" applyFont="1" applyBorder="1"/>
    <xf numFmtId="0" fontId="7" fillId="0" borderId="4" xfId="0" applyFont="1" applyBorder="1"/>
    <xf numFmtId="1" fontId="11" fillId="0" borderId="3" xfId="0" applyNumberFormat="1" applyFont="1" applyBorder="1" applyAlignment="1">
      <alignment horizontal="center" vertical="top" wrapText="1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 wrapText="1"/>
    </xf>
    <xf numFmtId="0" fontId="12" fillId="0" borderId="1" xfId="0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left"/>
    </xf>
    <xf numFmtId="0" fontId="12" fillId="0" borderId="2" xfId="0" applyFont="1" applyBorder="1"/>
    <xf numFmtId="1" fontId="12" fillId="0" borderId="2" xfId="0" applyNumberFormat="1" applyFont="1" applyBorder="1"/>
    <xf numFmtId="1" fontId="12" fillId="0" borderId="2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left"/>
    </xf>
    <xf numFmtId="1" fontId="12" fillId="0" borderId="2" xfId="0" applyNumberFormat="1" applyFont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workbookViewId="0">
      <pane ySplit="600" topLeftCell="A64" activePane="bottomLeft"/>
      <selection activeCell="C1" sqref="C1:G1048576"/>
      <selection pane="bottomLeft" activeCell="A3" sqref="A3"/>
    </sheetView>
  </sheetViews>
  <sheetFormatPr defaultRowHeight="15" x14ac:dyDescent="0.25"/>
  <cols>
    <col min="1" max="1" width="24.28515625" style="7" customWidth="1"/>
    <col min="2" max="2" width="18" style="2" customWidth="1"/>
    <col min="3" max="3" width="18.7109375" style="2" customWidth="1"/>
    <col min="4" max="4" width="8.140625" style="3" hidden="1" customWidth="1"/>
    <col min="5" max="5" width="7.85546875" style="3" customWidth="1"/>
    <col min="6" max="6" width="5.7109375" style="3" hidden="1" customWidth="1"/>
    <col min="7" max="7" width="29.28515625" style="4" customWidth="1"/>
    <col min="8" max="8" width="34.42578125" style="4" customWidth="1"/>
    <col min="9" max="14" width="4.7109375" style="3" hidden="1" customWidth="1"/>
    <col min="15" max="15" width="9.85546875" style="3" hidden="1" customWidth="1"/>
    <col min="16" max="16" width="6.42578125" style="3" hidden="1" customWidth="1"/>
  </cols>
  <sheetData>
    <row r="1" spans="1:20" ht="15.75" thickBot="1" x14ac:dyDescent="0.3">
      <c r="A1" s="142" t="s">
        <v>264</v>
      </c>
      <c r="B1" s="143"/>
      <c r="C1" s="143"/>
      <c r="D1" s="14"/>
      <c r="E1" s="14"/>
      <c r="F1" s="14"/>
      <c r="G1" s="144"/>
      <c r="H1" s="144"/>
    </row>
    <row r="2" spans="1:20" ht="30" customHeight="1" x14ac:dyDescent="0.25">
      <c r="A2" s="145" t="s">
        <v>104</v>
      </c>
      <c r="B2" s="146" t="s">
        <v>265</v>
      </c>
      <c r="C2" s="146" t="s">
        <v>84</v>
      </c>
      <c r="D2" s="147" t="s">
        <v>0</v>
      </c>
      <c r="E2" s="149" t="s">
        <v>268</v>
      </c>
      <c r="F2" s="147" t="s">
        <v>193</v>
      </c>
      <c r="G2" s="148" t="s">
        <v>266</v>
      </c>
      <c r="H2" s="148" t="s">
        <v>267</v>
      </c>
      <c r="I2" s="3" t="s">
        <v>105</v>
      </c>
      <c r="J2" s="3" t="s">
        <v>106</v>
      </c>
      <c r="K2" s="3" t="s">
        <v>107</v>
      </c>
      <c r="L2" s="3" t="s">
        <v>108</v>
      </c>
      <c r="M2" s="3" t="s">
        <v>109</v>
      </c>
      <c r="N2" s="3" t="s">
        <v>110</v>
      </c>
      <c r="O2" s="3" t="s">
        <v>111</v>
      </c>
      <c r="P2" s="3" t="s">
        <v>112</v>
      </c>
    </row>
    <row r="3" spans="1:20" x14ac:dyDescent="0.25">
      <c r="A3" s="7" t="s">
        <v>117</v>
      </c>
      <c r="B3" s="2" t="s">
        <v>62</v>
      </c>
      <c r="C3" s="4" t="s">
        <v>118</v>
      </c>
      <c r="D3" s="3">
        <v>1003</v>
      </c>
      <c r="E3" s="3">
        <v>106</v>
      </c>
      <c r="F3" s="3">
        <v>1</v>
      </c>
      <c r="G3" s="139" t="s">
        <v>115</v>
      </c>
      <c r="H3" s="4" t="s">
        <v>119</v>
      </c>
      <c r="L3" s="3">
        <v>2</v>
      </c>
      <c r="N3" s="3">
        <v>1</v>
      </c>
      <c r="O3" s="3">
        <f t="shared" ref="O3:O34" si="0">SUM(I3:N3)</f>
        <v>3</v>
      </c>
      <c r="P3" s="3">
        <v>2016</v>
      </c>
      <c r="T3" s="54"/>
    </row>
    <row r="4" spans="1:20" x14ac:dyDescent="0.25">
      <c r="A4" s="7" t="s">
        <v>117</v>
      </c>
      <c r="B4" s="2" t="s">
        <v>62</v>
      </c>
      <c r="C4" s="4" t="s">
        <v>122</v>
      </c>
      <c r="D4" s="3">
        <v>1070</v>
      </c>
      <c r="E4" s="3">
        <v>107</v>
      </c>
      <c r="F4" s="3">
        <v>1</v>
      </c>
      <c r="G4" s="139" t="s">
        <v>123</v>
      </c>
      <c r="H4" s="4" t="s">
        <v>124</v>
      </c>
      <c r="L4" s="3">
        <v>2</v>
      </c>
      <c r="N4" s="3">
        <v>1</v>
      </c>
      <c r="O4" s="3">
        <f t="shared" si="0"/>
        <v>3</v>
      </c>
      <c r="P4" s="3">
        <v>2016</v>
      </c>
      <c r="T4" s="54"/>
    </row>
    <row r="5" spans="1:20" x14ac:dyDescent="0.25">
      <c r="A5" s="7" t="s">
        <v>117</v>
      </c>
      <c r="B5" s="2" t="s">
        <v>62</v>
      </c>
      <c r="C5" s="4" t="s">
        <v>127</v>
      </c>
      <c r="D5" s="3">
        <v>1122</v>
      </c>
      <c r="E5" s="3">
        <v>108</v>
      </c>
      <c r="F5" s="3">
        <v>2</v>
      </c>
      <c r="G5" s="139" t="s">
        <v>115</v>
      </c>
      <c r="H5" s="4" t="s">
        <v>116</v>
      </c>
      <c r="J5" s="3">
        <v>1</v>
      </c>
      <c r="K5" s="3">
        <v>1</v>
      </c>
      <c r="L5" s="3">
        <v>2</v>
      </c>
      <c r="N5" s="3">
        <v>1</v>
      </c>
      <c r="O5" s="3">
        <f t="shared" si="0"/>
        <v>5</v>
      </c>
      <c r="P5" s="3">
        <v>2016</v>
      </c>
      <c r="T5" s="54"/>
    </row>
    <row r="6" spans="1:20" x14ac:dyDescent="0.25">
      <c r="A6" s="7" t="s">
        <v>117</v>
      </c>
      <c r="B6" s="2" t="s">
        <v>62</v>
      </c>
      <c r="C6" s="4" t="s">
        <v>125</v>
      </c>
      <c r="D6" s="3">
        <v>1121</v>
      </c>
      <c r="E6" s="3">
        <v>109</v>
      </c>
      <c r="F6" s="3">
        <v>2</v>
      </c>
      <c r="G6" s="139" t="s">
        <v>123</v>
      </c>
      <c r="H6" s="4" t="s">
        <v>126</v>
      </c>
      <c r="L6" s="3">
        <v>2</v>
      </c>
      <c r="N6" s="3">
        <v>1</v>
      </c>
      <c r="O6" s="3">
        <f t="shared" si="0"/>
        <v>3</v>
      </c>
      <c r="P6" s="3">
        <v>2016</v>
      </c>
      <c r="T6" s="54"/>
    </row>
    <row r="7" spans="1:20" x14ac:dyDescent="0.25">
      <c r="A7" s="7" t="s">
        <v>117</v>
      </c>
      <c r="B7" s="2" t="s">
        <v>62</v>
      </c>
      <c r="C7" s="4" t="s">
        <v>132</v>
      </c>
      <c r="D7" s="3">
        <v>1125</v>
      </c>
      <c r="E7" s="3">
        <v>112</v>
      </c>
      <c r="F7" s="3">
        <v>3</v>
      </c>
      <c r="G7" s="140" t="s">
        <v>129</v>
      </c>
      <c r="H7" s="4" t="s">
        <v>126</v>
      </c>
      <c r="L7" s="3">
        <v>2</v>
      </c>
      <c r="N7" s="3">
        <v>1</v>
      </c>
      <c r="O7" s="3">
        <f t="shared" si="0"/>
        <v>3</v>
      </c>
      <c r="P7" s="3">
        <v>2016</v>
      </c>
      <c r="T7" s="54"/>
    </row>
    <row r="8" spans="1:20" x14ac:dyDescent="0.25">
      <c r="A8" s="7" t="s">
        <v>117</v>
      </c>
      <c r="B8" s="2" t="s">
        <v>62</v>
      </c>
      <c r="C8" s="4" t="s">
        <v>128</v>
      </c>
      <c r="D8" s="3">
        <v>1123</v>
      </c>
      <c r="E8" s="3">
        <v>114</v>
      </c>
      <c r="F8" s="3">
        <v>3</v>
      </c>
      <c r="G8" s="140" t="s">
        <v>129</v>
      </c>
      <c r="H8" s="4" t="s">
        <v>130</v>
      </c>
      <c r="L8" s="3">
        <v>2</v>
      </c>
      <c r="N8" s="3">
        <v>1</v>
      </c>
      <c r="O8" s="3">
        <f t="shared" si="0"/>
        <v>3</v>
      </c>
      <c r="P8" s="3">
        <v>2016</v>
      </c>
      <c r="T8" s="54"/>
    </row>
    <row r="9" spans="1:20" x14ac:dyDescent="0.25">
      <c r="A9" s="7" t="s">
        <v>113</v>
      </c>
      <c r="B9" s="2" t="s">
        <v>62</v>
      </c>
      <c r="C9" s="2" t="s">
        <v>114</v>
      </c>
      <c r="D9" s="3">
        <v>1002</v>
      </c>
      <c r="E9" s="3">
        <v>114</v>
      </c>
      <c r="F9" s="3">
        <v>3</v>
      </c>
      <c r="G9" s="139" t="s">
        <v>115</v>
      </c>
      <c r="H9" s="4" t="s">
        <v>116</v>
      </c>
      <c r="L9" s="3">
        <v>2</v>
      </c>
      <c r="N9" s="3">
        <v>1</v>
      </c>
      <c r="O9" s="3">
        <f t="shared" si="0"/>
        <v>3</v>
      </c>
      <c r="P9" s="3">
        <v>2016</v>
      </c>
      <c r="T9" s="54"/>
    </row>
    <row r="10" spans="1:20" x14ac:dyDescent="0.25">
      <c r="A10" s="7" t="s">
        <v>117</v>
      </c>
      <c r="B10" s="2" t="s">
        <v>62</v>
      </c>
      <c r="C10" s="2" t="s">
        <v>63</v>
      </c>
      <c r="D10" s="3">
        <v>1014</v>
      </c>
      <c r="E10" s="3">
        <v>115</v>
      </c>
      <c r="F10" s="3">
        <v>3</v>
      </c>
      <c r="G10" s="139" t="s">
        <v>120</v>
      </c>
      <c r="H10" s="4" t="s">
        <v>121</v>
      </c>
      <c r="L10" s="3">
        <v>2</v>
      </c>
      <c r="N10" s="3">
        <v>1</v>
      </c>
      <c r="O10" s="3">
        <f t="shared" si="0"/>
        <v>3</v>
      </c>
      <c r="P10" s="3">
        <v>2016</v>
      </c>
      <c r="T10" s="54"/>
    </row>
    <row r="11" spans="1:20" x14ac:dyDescent="0.25">
      <c r="A11" s="7" t="s">
        <v>117</v>
      </c>
      <c r="B11" s="2" t="s">
        <v>62</v>
      </c>
      <c r="C11" s="4" t="s">
        <v>131</v>
      </c>
      <c r="D11" s="3">
        <v>1124</v>
      </c>
      <c r="E11" s="3">
        <v>115</v>
      </c>
      <c r="F11" s="3">
        <v>3</v>
      </c>
      <c r="G11" s="140" t="s">
        <v>129</v>
      </c>
      <c r="H11" s="4" t="s">
        <v>130</v>
      </c>
      <c r="L11" s="3">
        <v>2</v>
      </c>
      <c r="N11" s="3">
        <v>1</v>
      </c>
      <c r="O11" s="3">
        <f t="shared" si="0"/>
        <v>3</v>
      </c>
      <c r="P11" s="3">
        <v>2016</v>
      </c>
      <c r="T11" s="54"/>
    </row>
    <row r="12" spans="1:20" x14ac:dyDescent="0.25">
      <c r="A12" s="7" t="s">
        <v>117</v>
      </c>
      <c r="B12" s="2" t="s">
        <v>62</v>
      </c>
      <c r="C12" s="4" t="s">
        <v>133</v>
      </c>
      <c r="D12" s="3">
        <v>1126</v>
      </c>
      <c r="E12" s="3">
        <v>116</v>
      </c>
      <c r="F12" s="3">
        <v>4</v>
      </c>
      <c r="G12" s="139" t="s">
        <v>115</v>
      </c>
      <c r="H12" s="4" t="s">
        <v>116</v>
      </c>
      <c r="L12" s="3">
        <v>2</v>
      </c>
      <c r="N12" s="3">
        <v>1</v>
      </c>
      <c r="O12" s="3">
        <f t="shared" si="0"/>
        <v>3</v>
      </c>
      <c r="P12" s="3">
        <v>2016</v>
      </c>
      <c r="T12" s="54"/>
    </row>
    <row r="13" spans="1:20" x14ac:dyDescent="0.25">
      <c r="A13" s="7" t="s">
        <v>117</v>
      </c>
      <c r="B13" s="2" t="s">
        <v>62</v>
      </c>
      <c r="C13" s="4" t="s">
        <v>134</v>
      </c>
      <c r="D13" s="3">
        <v>8154</v>
      </c>
      <c r="E13" s="3">
        <v>118</v>
      </c>
      <c r="F13" s="3">
        <v>4</v>
      </c>
      <c r="G13" s="139" t="s">
        <v>123</v>
      </c>
      <c r="H13" s="4" t="s">
        <v>126</v>
      </c>
      <c r="K13" s="3">
        <v>1</v>
      </c>
      <c r="L13" s="3">
        <v>2</v>
      </c>
      <c r="M13" s="3">
        <v>1</v>
      </c>
      <c r="N13" s="3">
        <v>1</v>
      </c>
      <c r="O13" s="3">
        <f t="shared" si="0"/>
        <v>5</v>
      </c>
      <c r="P13" s="3">
        <v>2016</v>
      </c>
      <c r="T13" s="54"/>
    </row>
    <row r="14" spans="1:20" x14ac:dyDescent="0.25">
      <c r="A14" s="2" t="s">
        <v>149</v>
      </c>
      <c r="B14" s="2" t="s">
        <v>13</v>
      </c>
      <c r="C14" s="4" t="s">
        <v>152</v>
      </c>
      <c r="D14" s="3">
        <v>4471</v>
      </c>
      <c r="E14" s="3">
        <v>109</v>
      </c>
      <c r="F14" s="3">
        <v>2</v>
      </c>
      <c r="G14" s="140" t="s">
        <v>150</v>
      </c>
      <c r="H14" s="4" t="s">
        <v>271</v>
      </c>
      <c r="K14" s="3">
        <v>1</v>
      </c>
      <c r="L14" s="3">
        <v>2</v>
      </c>
      <c r="M14" s="3">
        <v>1</v>
      </c>
      <c r="N14" s="3">
        <v>1</v>
      </c>
      <c r="O14" s="3">
        <f t="shared" si="0"/>
        <v>5</v>
      </c>
      <c r="P14" s="3">
        <v>2016</v>
      </c>
      <c r="T14" s="54"/>
    </row>
    <row r="15" spans="1:20" x14ac:dyDescent="0.25">
      <c r="A15" s="2" t="s">
        <v>149</v>
      </c>
      <c r="B15" s="2" t="s">
        <v>13</v>
      </c>
      <c r="C15" s="4" t="s">
        <v>270</v>
      </c>
      <c r="D15" s="3">
        <v>4092</v>
      </c>
      <c r="E15" s="3">
        <v>112</v>
      </c>
      <c r="F15" s="3">
        <v>3</v>
      </c>
      <c r="G15" s="140" t="s">
        <v>150</v>
      </c>
      <c r="H15" s="4" t="s">
        <v>271</v>
      </c>
      <c r="K15" s="3">
        <v>1</v>
      </c>
      <c r="L15" s="3">
        <v>2</v>
      </c>
      <c r="M15" s="3">
        <v>1</v>
      </c>
      <c r="N15" s="3">
        <v>1</v>
      </c>
      <c r="O15" s="3">
        <f t="shared" si="0"/>
        <v>5</v>
      </c>
      <c r="P15" s="3">
        <v>2016</v>
      </c>
      <c r="T15" s="54"/>
    </row>
    <row r="16" spans="1:20" x14ac:dyDescent="0.25">
      <c r="A16" s="2" t="s">
        <v>149</v>
      </c>
      <c r="B16" s="2" t="s">
        <v>13</v>
      </c>
      <c r="C16" s="4" t="s">
        <v>75</v>
      </c>
      <c r="D16" s="3">
        <v>4088</v>
      </c>
      <c r="E16" s="3">
        <v>114</v>
      </c>
      <c r="F16" s="3">
        <v>3</v>
      </c>
      <c r="G16" s="140" t="s">
        <v>150</v>
      </c>
      <c r="H16" s="4" t="s">
        <v>271</v>
      </c>
      <c r="K16" s="3">
        <v>1</v>
      </c>
      <c r="L16" s="3">
        <v>2</v>
      </c>
      <c r="M16" s="3">
        <v>1</v>
      </c>
      <c r="N16" s="3">
        <v>1</v>
      </c>
      <c r="O16" s="3">
        <f t="shared" si="0"/>
        <v>5</v>
      </c>
      <c r="P16" s="3">
        <v>2016</v>
      </c>
      <c r="T16" s="54"/>
    </row>
    <row r="17" spans="1:20" x14ac:dyDescent="0.25">
      <c r="A17" s="2" t="s">
        <v>149</v>
      </c>
      <c r="B17" s="2" t="s">
        <v>13</v>
      </c>
      <c r="C17" s="4" t="s">
        <v>26</v>
      </c>
      <c r="D17" s="3">
        <v>4472</v>
      </c>
      <c r="E17" s="3">
        <v>114</v>
      </c>
      <c r="F17" s="3">
        <v>3</v>
      </c>
      <c r="G17" s="140" t="s">
        <v>150</v>
      </c>
      <c r="H17" s="4" t="s">
        <v>271</v>
      </c>
      <c r="K17" s="3">
        <v>1</v>
      </c>
      <c r="L17" s="3">
        <v>2</v>
      </c>
      <c r="M17" s="3">
        <v>1</v>
      </c>
      <c r="N17" s="3">
        <v>1</v>
      </c>
      <c r="O17" s="3">
        <f t="shared" si="0"/>
        <v>5</v>
      </c>
      <c r="P17" s="3">
        <v>2016</v>
      </c>
      <c r="T17" s="54"/>
    </row>
    <row r="18" spans="1:20" x14ac:dyDescent="0.25">
      <c r="A18" s="2" t="s">
        <v>149</v>
      </c>
      <c r="B18" s="2" t="s">
        <v>13</v>
      </c>
      <c r="C18" s="4" t="s">
        <v>14</v>
      </c>
      <c r="D18" s="3">
        <v>4076</v>
      </c>
      <c r="E18" s="5">
        <v>117</v>
      </c>
      <c r="F18" s="3">
        <v>4</v>
      </c>
      <c r="G18" s="140" t="s">
        <v>150</v>
      </c>
      <c r="H18" s="139" t="s">
        <v>151</v>
      </c>
      <c r="K18" s="3">
        <v>1</v>
      </c>
      <c r="L18" s="3">
        <v>2</v>
      </c>
      <c r="M18" s="3">
        <v>1</v>
      </c>
      <c r="N18" s="3">
        <v>1</v>
      </c>
      <c r="O18" s="3">
        <f t="shared" si="0"/>
        <v>5</v>
      </c>
      <c r="P18" s="3">
        <v>2016</v>
      </c>
      <c r="T18" s="54"/>
    </row>
    <row r="19" spans="1:20" x14ac:dyDescent="0.25">
      <c r="A19" s="2" t="s">
        <v>149</v>
      </c>
      <c r="B19" s="2" t="s">
        <v>13</v>
      </c>
      <c r="C19" s="4" t="s">
        <v>76</v>
      </c>
      <c r="D19" s="3">
        <v>4473</v>
      </c>
      <c r="E19" s="3">
        <v>118</v>
      </c>
      <c r="F19" s="3">
        <v>4</v>
      </c>
      <c r="G19" s="140" t="s">
        <v>150</v>
      </c>
      <c r="H19" s="4" t="s">
        <v>271</v>
      </c>
      <c r="K19" s="3">
        <v>1</v>
      </c>
      <c r="L19" s="3">
        <v>2</v>
      </c>
      <c r="M19" s="3">
        <v>1</v>
      </c>
      <c r="N19" s="3">
        <v>1</v>
      </c>
      <c r="O19" s="3">
        <f t="shared" si="0"/>
        <v>5</v>
      </c>
      <c r="P19" s="3">
        <v>2016</v>
      </c>
      <c r="T19" s="54"/>
    </row>
    <row r="20" spans="1:20" x14ac:dyDescent="0.25">
      <c r="A20" s="2" t="s">
        <v>144</v>
      </c>
      <c r="B20" s="2" t="s">
        <v>48</v>
      </c>
      <c r="C20" s="6" t="s">
        <v>53</v>
      </c>
      <c r="D20" s="3">
        <v>9214</v>
      </c>
      <c r="E20" s="3">
        <v>107</v>
      </c>
      <c r="F20" s="3">
        <v>1</v>
      </c>
      <c r="G20" s="140" t="s">
        <v>145</v>
      </c>
      <c r="H20" s="4" t="s">
        <v>148</v>
      </c>
      <c r="L20" s="3">
        <v>2</v>
      </c>
      <c r="N20" s="3">
        <v>1</v>
      </c>
      <c r="O20" s="3">
        <f t="shared" si="0"/>
        <v>3</v>
      </c>
      <c r="P20" s="3">
        <v>2016</v>
      </c>
      <c r="T20" s="54"/>
    </row>
    <row r="21" spans="1:20" x14ac:dyDescent="0.25">
      <c r="A21" s="2" t="s">
        <v>144</v>
      </c>
      <c r="B21" s="2" t="s">
        <v>48</v>
      </c>
      <c r="C21" s="4" t="s">
        <v>78</v>
      </c>
      <c r="D21" s="3">
        <v>9212</v>
      </c>
      <c r="E21" s="3">
        <v>108</v>
      </c>
      <c r="F21" s="3">
        <v>2</v>
      </c>
      <c r="G21" s="140" t="s">
        <v>145</v>
      </c>
      <c r="H21" s="4" t="s">
        <v>146</v>
      </c>
      <c r="L21" s="3">
        <v>2</v>
      </c>
      <c r="N21" s="3">
        <v>1</v>
      </c>
      <c r="O21" s="3">
        <f t="shared" si="0"/>
        <v>3</v>
      </c>
      <c r="P21" s="3">
        <v>2016</v>
      </c>
      <c r="T21" s="54"/>
    </row>
    <row r="22" spans="1:20" x14ac:dyDescent="0.25">
      <c r="A22" s="2" t="s">
        <v>144</v>
      </c>
      <c r="B22" s="2" t="s">
        <v>48</v>
      </c>
      <c r="C22" s="6" t="s">
        <v>54</v>
      </c>
      <c r="D22" s="3">
        <v>9215</v>
      </c>
      <c r="E22" s="3">
        <v>109</v>
      </c>
      <c r="F22" s="3">
        <v>2</v>
      </c>
      <c r="G22" s="140" t="s">
        <v>145</v>
      </c>
      <c r="H22" s="4" t="s">
        <v>146</v>
      </c>
      <c r="L22" s="3">
        <v>2</v>
      </c>
      <c r="N22" s="3">
        <v>1</v>
      </c>
      <c r="O22" s="3">
        <f t="shared" si="0"/>
        <v>3</v>
      </c>
      <c r="P22" s="3">
        <v>2016</v>
      </c>
      <c r="T22" s="54"/>
    </row>
    <row r="23" spans="1:20" x14ac:dyDescent="0.25">
      <c r="A23" s="2" t="s">
        <v>144</v>
      </c>
      <c r="B23" s="2" t="s">
        <v>48</v>
      </c>
      <c r="C23" s="4" t="s">
        <v>49</v>
      </c>
      <c r="D23" s="3">
        <v>9203</v>
      </c>
      <c r="E23" s="3">
        <v>110</v>
      </c>
      <c r="F23" s="3">
        <v>2</v>
      </c>
      <c r="G23" s="140" t="s">
        <v>145</v>
      </c>
      <c r="H23" s="4" t="s">
        <v>146</v>
      </c>
      <c r="K23" s="3">
        <v>1</v>
      </c>
      <c r="L23" s="3">
        <v>2</v>
      </c>
      <c r="O23" s="3">
        <f t="shared" si="0"/>
        <v>3</v>
      </c>
      <c r="P23" s="3">
        <v>2016</v>
      </c>
      <c r="T23" s="54"/>
    </row>
    <row r="24" spans="1:20" x14ac:dyDescent="0.25">
      <c r="A24" s="2" t="s">
        <v>144</v>
      </c>
      <c r="B24" s="2" t="s">
        <v>48</v>
      </c>
      <c r="C24" s="4" t="s">
        <v>52</v>
      </c>
      <c r="D24" s="3">
        <v>9213</v>
      </c>
      <c r="E24" s="3">
        <v>111</v>
      </c>
      <c r="F24" s="3">
        <v>2</v>
      </c>
      <c r="G24" s="140" t="s">
        <v>145</v>
      </c>
      <c r="H24" s="4" t="s">
        <v>146</v>
      </c>
      <c r="I24" s="3">
        <v>1</v>
      </c>
      <c r="L24" s="3">
        <v>2</v>
      </c>
      <c r="O24" s="3">
        <f t="shared" si="0"/>
        <v>3</v>
      </c>
      <c r="P24" s="3">
        <v>2016</v>
      </c>
    </row>
    <row r="25" spans="1:20" x14ac:dyDescent="0.25">
      <c r="A25" s="2" t="s">
        <v>144</v>
      </c>
      <c r="B25" s="2" t="s">
        <v>48</v>
      </c>
      <c r="C25" s="4" t="s">
        <v>77</v>
      </c>
      <c r="D25" s="3">
        <v>9206</v>
      </c>
      <c r="E25" s="3">
        <v>113</v>
      </c>
      <c r="F25" s="3">
        <v>3</v>
      </c>
      <c r="G25" s="140" t="s">
        <v>145</v>
      </c>
      <c r="H25" s="4" t="s">
        <v>147</v>
      </c>
      <c r="I25" s="3">
        <v>1</v>
      </c>
      <c r="J25" s="3">
        <v>1</v>
      </c>
      <c r="K25" s="3">
        <v>1</v>
      </c>
      <c r="L25" s="3">
        <v>2</v>
      </c>
      <c r="M25" s="3">
        <v>1</v>
      </c>
      <c r="N25" s="3">
        <v>1</v>
      </c>
      <c r="O25" s="3">
        <f t="shared" si="0"/>
        <v>7</v>
      </c>
      <c r="P25" s="3">
        <v>2016</v>
      </c>
    </row>
    <row r="26" spans="1:20" x14ac:dyDescent="0.25">
      <c r="A26" s="2" t="s">
        <v>144</v>
      </c>
      <c r="B26" s="2" t="s">
        <v>48</v>
      </c>
      <c r="C26" s="4" t="s">
        <v>50</v>
      </c>
      <c r="D26" s="3">
        <v>9207</v>
      </c>
      <c r="E26" s="3">
        <v>116</v>
      </c>
      <c r="F26" s="3">
        <v>4</v>
      </c>
      <c r="G26" s="140" t="s">
        <v>145</v>
      </c>
      <c r="H26" s="4" t="s">
        <v>124</v>
      </c>
      <c r="I26" s="3">
        <v>1</v>
      </c>
      <c r="K26" s="3">
        <v>1</v>
      </c>
      <c r="L26" s="3">
        <v>2</v>
      </c>
      <c r="O26" s="3">
        <f t="shared" si="0"/>
        <v>4</v>
      </c>
      <c r="P26" s="3">
        <v>2016</v>
      </c>
    </row>
    <row r="27" spans="1:20" x14ac:dyDescent="0.25">
      <c r="A27" s="2" t="s">
        <v>144</v>
      </c>
      <c r="B27" s="2" t="s">
        <v>48</v>
      </c>
      <c r="C27" s="4" t="s">
        <v>51</v>
      </c>
      <c r="D27" s="3">
        <v>9208</v>
      </c>
      <c r="E27" s="3">
        <v>118</v>
      </c>
      <c r="F27" s="3">
        <v>4</v>
      </c>
      <c r="G27" s="140" t="s">
        <v>145</v>
      </c>
      <c r="H27" s="4" t="s">
        <v>124</v>
      </c>
      <c r="K27" s="3">
        <v>1</v>
      </c>
      <c r="O27" s="3">
        <f t="shared" si="0"/>
        <v>1</v>
      </c>
      <c r="P27" s="3">
        <v>2016</v>
      </c>
    </row>
    <row r="28" spans="1:20" x14ac:dyDescent="0.25">
      <c r="A28" s="2" t="s">
        <v>170</v>
      </c>
      <c r="B28" s="2" t="s">
        <v>33</v>
      </c>
      <c r="C28" s="2" t="s">
        <v>34</v>
      </c>
      <c r="D28" s="3">
        <v>5089</v>
      </c>
      <c r="E28" s="3">
        <v>103</v>
      </c>
      <c r="F28" s="3">
        <v>1</v>
      </c>
      <c r="G28" s="140" t="s">
        <v>145</v>
      </c>
      <c r="H28" s="4" t="s">
        <v>146</v>
      </c>
      <c r="I28" s="3">
        <v>1</v>
      </c>
      <c r="J28" s="3">
        <v>1</v>
      </c>
      <c r="K28" s="3">
        <v>1</v>
      </c>
      <c r="L28" s="3">
        <v>2</v>
      </c>
      <c r="M28" s="3">
        <v>1</v>
      </c>
      <c r="N28" s="3">
        <v>1</v>
      </c>
      <c r="O28" s="3">
        <f t="shared" si="0"/>
        <v>7</v>
      </c>
      <c r="P28" s="3">
        <v>2016</v>
      </c>
    </row>
    <row r="29" spans="1:20" x14ac:dyDescent="0.25">
      <c r="A29" s="2" t="s">
        <v>170</v>
      </c>
      <c r="B29" s="2" t="s">
        <v>33</v>
      </c>
      <c r="C29" s="2" t="s">
        <v>37</v>
      </c>
      <c r="D29" s="3">
        <v>5095</v>
      </c>
      <c r="E29" s="3">
        <v>108</v>
      </c>
      <c r="F29" s="3">
        <v>2</v>
      </c>
      <c r="G29" s="140" t="s">
        <v>145</v>
      </c>
      <c r="H29" s="4" t="s">
        <v>146</v>
      </c>
      <c r="K29" s="3">
        <v>1</v>
      </c>
      <c r="L29" s="3">
        <v>2</v>
      </c>
      <c r="O29" s="3">
        <f t="shared" si="0"/>
        <v>3</v>
      </c>
      <c r="P29" s="3">
        <v>2016</v>
      </c>
    </row>
    <row r="30" spans="1:20" x14ac:dyDescent="0.25">
      <c r="A30" s="2" t="s">
        <v>170</v>
      </c>
      <c r="B30" s="2" t="s">
        <v>33</v>
      </c>
      <c r="C30" s="2" t="s">
        <v>35</v>
      </c>
      <c r="D30" s="3">
        <v>5090</v>
      </c>
      <c r="E30" s="3">
        <v>111</v>
      </c>
      <c r="F30" s="3">
        <v>2</v>
      </c>
      <c r="G30" s="140" t="s">
        <v>145</v>
      </c>
      <c r="H30" s="4" t="s">
        <v>146</v>
      </c>
      <c r="L30" s="3">
        <v>2</v>
      </c>
      <c r="O30" s="3">
        <f t="shared" si="0"/>
        <v>2</v>
      </c>
      <c r="P30" s="3">
        <v>2016</v>
      </c>
    </row>
    <row r="31" spans="1:20" x14ac:dyDescent="0.25">
      <c r="A31" s="2" t="s">
        <v>170</v>
      </c>
      <c r="B31" s="2" t="s">
        <v>33</v>
      </c>
      <c r="C31" s="2" t="s">
        <v>36</v>
      </c>
      <c r="D31" s="3">
        <v>5093</v>
      </c>
      <c r="E31" s="3">
        <v>116</v>
      </c>
      <c r="F31" s="3">
        <v>4</v>
      </c>
      <c r="G31" s="140" t="s">
        <v>145</v>
      </c>
      <c r="H31" s="4" t="s">
        <v>146</v>
      </c>
      <c r="I31" s="3">
        <v>1</v>
      </c>
      <c r="K31" s="3">
        <v>1</v>
      </c>
      <c r="L31" s="3">
        <v>2</v>
      </c>
      <c r="O31" s="3">
        <f t="shared" si="0"/>
        <v>4</v>
      </c>
      <c r="P31" s="3">
        <v>2016</v>
      </c>
    </row>
    <row r="32" spans="1:20" x14ac:dyDescent="0.25">
      <c r="A32" s="7" t="s">
        <v>168</v>
      </c>
      <c r="B32" s="2" t="s">
        <v>9</v>
      </c>
      <c r="C32" s="2" t="s">
        <v>12</v>
      </c>
      <c r="D32" s="3">
        <v>3015</v>
      </c>
      <c r="E32" s="3">
        <v>107</v>
      </c>
      <c r="F32" s="3">
        <v>1</v>
      </c>
      <c r="G32" s="141" t="s">
        <v>169</v>
      </c>
      <c r="H32" s="4" t="s">
        <v>119</v>
      </c>
      <c r="I32" s="3">
        <v>1</v>
      </c>
      <c r="J32" s="3">
        <v>1</v>
      </c>
      <c r="K32" s="3">
        <v>1</v>
      </c>
      <c r="L32" s="3">
        <v>2</v>
      </c>
      <c r="M32" s="3">
        <v>1</v>
      </c>
      <c r="N32" s="3">
        <v>1</v>
      </c>
      <c r="O32" s="3">
        <f t="shared" si="0"/>
        <v>7</v>
      </c>
      <c r="P32" s="3">
        <v>2016</v>
      </c>
    </row>
    <row r="33" spans="1:16" x14ac:dyDescent="0.25">
      <c r="A33" s="7" t="s">
        <v>168</v>
      </c>
      <c r="B33" s="2" t="s">
        <v>9</v>
      </c>
      <c r="C33" s="2" t="s">
        <v>10</v>
      </c>
      <c r="D33" s="3">
        <v>3005</v>
      </c>
      <c r="E33" s="3">
        <v>116</v>
      </c>
      <c r="F33" s="3">
        <v>4</v>
      </c>
      <c r="G33" s="141" t="s">
        <v>169</v>
      </c>
      <c r="H33" s="4" t="s">
        <v>119</v>
      </c>
      <c r="I33" s="3">
        <v>1</v>
      </c>
      <c r="J33" s="3">
        <v>1</v>
      </c>
      <c r="K33" s="3">
        <v>1</v>
      </c>
      <c r="L33" s="3">
        <v>2</v>
      </c>
      <c r="M33" s="3">
        <v>1</v>
      </c>
      <c r="N33" s="3">
        <v>1</v>
      </c>
      <c r="O33" s="3">
        <f t="shared" si="0"/>
        <v>7</v>
      </c>
      <c r="P33" s="3">
        <v>2016</v>
      </c>
    </row>
    <row r="34" spans="1:16" x14ac:dyDescent="0.25">
      <c r="A34" s="7" t="s">
        <v>168</v>
      </c>
      <c r="B34" s="2" t="s">
        <v>9</v>
      </c>
      <c r="C34" s="2" t="s">
        <v>11</v>
      </c>
      <c r="D34" s="3">
        <v>3013</v>
      </c>
      <c r="E34" s="3">
        <v>118</v>
      </c>
      <c r="F34" s="3">
        <v>4</v>
      </c>
      <c r="G34" s="141" t="s">
        <v>169</v>
      </c>
      <c r="H34" s="4" t="s">
        <v>124</v>
      </c>
      <c r="I34" s="3">
        <v>1</v>
      </c>
      <c r="J34" s="3">
        <v>1</v>
      </c>
      <c r="K34" s="3">
        <v>1</v>
      </c>
      <c r="L34" s="3">
        <v>2</v>
      </c>
      <c r="M34" s="3">
        <v>1</v>
      </c>
      <c r="N34" s="3">
        <v>1</v>
      </c>
      <c r="O34" s="3">
        <f t="shared" si="0"/>
        <v>7</v>
      </c>
      <c r="P34" s="3">
        <v>2016</v>
      </c>
    </row>
    <row r="35" spans="1:16" x14ac:dyDescent="0.25">
      <c r="A35" s="7" t="s">
        <v>153</v>
      </c>
      <c r="B35" s="2" t="s">
        <v>27</v>
      </c>
      <c r="C35" s="2" t="s">
        <v>155</v>
      </c>
      <c r="D35" s="3">
        <v>4709</v>
      </c>
      <c r="E35" s="3">
        <v>98</v>
      </c>
      <c r="F35" s="3">
        <v>1</v>
      </c>
      <c r="G35" s="139" t="s">
        <v>120</v>
      </c>
      <c r="H35" s="4" t="s">
        <v>156</v>
      </c>
      <c r="I35" s="3">
        <v>1</v>
      </c>
      <c r="J35" s="3">
        <v>1</v>
      </c>
      <c r="K35" s="3">
        <v>1</v>
      </c>
      <c r="L35" s="3">
        <v>2</v>
      </c>
      <c r="M35" s="3">
        <v>1</v>
      </c>
      <c r="N35" s="3">
        <v>1</v>
      </c>
      <c r="O35" s="3">
        <f t="shared" ref="O35:O66" si="1">SUM(I35:N35)</f>
        <v>7</v>
      </c>
      <c r="P35" s="3">
        <v>2016</v>
      </c>
    </row>
    <row r="36" spans="1:16" x14ac:dyDescent="0.25">
      <c r="A36" s="7" t="s">
        <v>153</v>
      </c>
      <c r="B36" s="2" t="s">
        <v>27</v>
      </c>
      <c r="C36" s="2" t="s">
        <v>154</v>
      </c>
      <c r="D36" s="3">
        <v>4704</v>
      </c>
      <c r="E36" s="3">
        <v>99</v>
      </c>
      <c r="F36" s="3">
        <v>1</v>
      </c>
      <c r="G36" s="139" t="s">
        <v>115</v>
      </c>
      <c r="H36" s="4" t="s">
        <v>119</v>
      </c>
      <c r="I36" s="3">
        <v>1</v>
      </c>
      <c r="J36" s="3">
        <v>1</v>
      </c>
      <c r="K36" s="3">
        <v>1</v>
      </c>
      <c r="L36" s="3">
        <v>2</v>
      </c>
      <c r="M36" s="3">
        <v>1</v>
      </c>
      <c r="N36" s="3">
        <v>1</v>
      </c>
      <c r="O36" s="3">
        <f t="shared" si="1"/>
        <v>7</v>
      </c>
      <c r="P36" s="3">
        <v>2016</v>
      </c>
    </row>
    <row r="37" spans="1:16" x14ac:dyDescent="0.25">
      <c r="A37" s="7" t="s">
        <v>153</v>
      </c>
      <c r="B37" s="2" t="s">
        <v>27</v>
      </c>
      <c r="C37" s="4" t="s">
        <v>46</v>
      </c>
      <c r="D37" s="3">
        <v>6111</v>
      </c>
      <c r="E37" s="3">
        <v>106</v>
      </c>
      <c r="F37" s="3">
        <v>1</v>
      </c>
      <c r="G37" s="139" t="s">
        <v>120</v>
      </c>
      <c r="H37" s="4" t="s">
        <v>137</v>
      </c>
      <c r="J37" s="3">
        <v>1</v>
      </c>
      <c r="N37" s="3">
        <v>1</v>
      </c>
      <c r="O37" s="3">
        <f t="shared" si="1"/>
        <v>2</v>
      </c>
      <c r="P37" s="3">
        <v>2016</v>
      </c>
    </row>
    <row r="38" spans="1:16" x14ac:dyDescent="0.25">
      <c r="A38" s="7" t="s">
        <v>153</v>
      </c>
      <c r="B38" s="2" t="s">
        <v>27</v>
      </c>
      <c r="C38" s="4" t="s">
        <v>31</v>
      </c>
      <c r="D38" s="3">
        <v>4921</v>
      </c>
      <c r="E38" s="3">
        <v>108</v>
      </c>
      <c r="F38" s="3">
        <v>2</v>
      </c>
      <c r="G38" s="139" t="s">
        <v>120</v>
      </c>
      <c r="H38" s="139" t="s">
        <v>116</v>
      </c>
      <c r="J38" s="3">
        <v>1</v>
      </c>
      <c r="N38" s="3">
        <v>1</v>
      </c>
      <c r="O38" s="3">
        <f t="shared" si="1"/>
        <v>2</v>
      </c>
      <c r="P38" s="3">
        <v>2016</v>
      </c>
    </row>
    <row r="39" spans="1:16" x14ac:dyDescent="0.25">
      <c r="A39" s="7" t="s">
        <v>153</v>
      </c>
      <c r="B39" s="2" t="s">
        <v>27</v>
      </c>
      <c r="C39" s="4" t="s">
        <v>32</v>
      </c>
      <c r="D39" s="3">
        <v>4942</v>
      </c>
      <c r="E39" s="3">
        <v>110</v>
      </c>
      <c r="F39" s="3">
        <v>2</v>
      </c>
      <c r="G39" s="139" t="s">
        <v>120</v>
      </c>
      <c r="H39" s="139" t="s">
        <v>116</v>
      </c>
      <c r="J39" s="3">
        <v>1</v>
      </c>
      <c r="N39" s="3">
        <v>1</v>
      </c>
      <c r="O39" s="3">
        <f t="shared" si="1"/>
        <v>2</v>
      </c>
      <c r="P39" s="3">
        <v>2016</v>
      </c>
    </row>
    <row r="40" spans="1:16" x14ac:dyDescent="0.25">
      <c r="A40" s="7" t="s">
        <v>153</v>
      </c>
      <c r="B40" s="2" t="s">
        <v>27</v>
      </c>
      <c r="C40" s="4" t="s">
        <v>47</v>
      </c>
      <c r="D40" s="3">
        <v>6112</v>
      </c>
      <c r="E40" s="3">
        <v>111</v>
      </c>
      <c r="F40" s="3">
        <v>2</v>
      </c>
      <c r="G40" s="139" t="s">
        <v>120</v>
      </c>
      <c r="H40" s="139" t="s">
        <v>121</v>
      </c>
      <c r="I40" s="3">
        <v>1</v>
      </c>
      <c r="J40" s="3">
        <v>1</v>
      </c>
      <c r="O40" s="3">
        <f t="shared" si="1"/>
        <v>2</v>
      </c>
      <c r="P40" s="3">
        <v>2016</v>
      </c>
    </row>
    <row r="41" spans="1:16" x14ac:dyDescent="0.25">
      <c r="A41" s="7" t="s">
        <v>153</v>
      </c>
      <c r="B41" s="2" t="s">
        <v>27</v>
      </c>
      <c r="C41" s="4" t="s">
        <v>43</v>
      </c>
      <c r="D41" s="3">
        <v>6108</v>
      </c>
      <c r="E41" s="3">
        <v>114</v>
      </c>
      <c r="F41" s="3">
        <v>3</v>
      </c>
      <c r="G41" s="139" t="s">
        <v>120</v>
      </c>
      <c r="H41" s="4" t="s">
        <v>137</v>
      </c>
      <c r="K41" s="3">
        <v>1</v>
      </c>
      <c r="L41" s="3">
        <v>2</v>
      </c>
      <c r="O41" s="3">
        <f t="shared" si="1"/>
        <v>3</v>
      </c>
      <c r="P41" s="3">
        <v>2016</v>
      </c>
    </row>
    <row r="42" spans="1:16" x14ac:dyDescent="0.25">
      <c r="A42" s="7" t="s">
        <v>153</v>
      </c>
      <c r="B42" s="2" t="s">
        <v>27</v>
      </c>
      <c r="C42" s="4" t="s">
        <v>28</v>
      </c>
      <c r="D42" s="3">
        <v>4743</v>
      </c>
      <c r="E42" s="3">
        <v>115</v>
      </c>
      <c r="F42" s="3">
        <v>3</v>
      </c>
      <c r="G42" s="139" t="s">
        <v>120</v>
      </c>
      <c r="H42" s="4" t="s">
        <v>157</v>
      </c>
      <c r="I42" s="3">
        <v>1</v>
      </c>
      <c r="J42" s="3">
        <v>1</v>
      </c>
      <c r="K42" s="3">
        <v>1</v>
      </c>
      <c r="L42" s="3">
        <v>2</v>
      </c>
      <c r="M42" s="3">
        <v>1</v>
      </c>
      <c r="N42" s="3">
        <v>1</v>
      </c>
      <c r="O42" s="3">
        <f t="shared" si="1"/>
        <v>7</v>
      </c>
      <c r="P42" s="3">
        <v>2016</v>
      </c>
    </row>
    <row r="43" spans="1:16" x14ac:dyDescent="0.25">
      <c r="A43" s="7" t="s">
        <v>153</v>
      </c>
      <c r="B43" s="2" t="s">
        <v>27</v>
      </c>
      <c r="C43" s="4" t="s">
        <v>44</v>
      </c>
      <c r="D43" s="3">
        <v>6109</v>
      </c>
      <c r="E43" s="3">
        <v>115</v>
      </c>
      <c r="F43" s="3">
        <v>3</v>
      </c>
      <c r="G43" s="139" t="s">
        <v>120</v>
      </c>
      <c r="H43" s="4" t="s">
        <v>137</v>
      </c>
      <c r="I43" s="3">
        <v>1</v>
      </c>
      <c r="J43" s="3">
        <v>1</v>
      </c>
      <c r="K43" s="3">
        <v>1</v>
      </c>
      <c r="L43" s="3">
        <v>2</v>
      </c>
      <c r="M43" s="3">
        <v>1</v>
      </c>
      <c r="N43" s="3">
        <v>1</v>
      </c>
      <c r="O43" s="3">
        <f t="shared" si="1"/>
        <v>7</v>
      </c>
      <c r="P43" s="3">
        <v>2016</v>
      </c>
    </row>
    <row r="44" spans="1:16" x14ac:dyDescent="0.25">
      <c r="A44" s="7" t="s">
        <v>153</v>
      </c>
      <c r="B44" s="2" t="s">
        <v>27</v>
      </c>
      <c r="C44" s="4" t="s">
        <v>45</v>
      </c>
      <c r="D44" s="3">
        <v>6110</v>
      </c>
      <c r="E44" s="3">
        <v>115</v>
      </c>
      <c r="F44" s="3">
        <v>3</v>
      </c>
      <c r="G44" s="139" t="s">
        <v>120</v>
      </c>
      <c r="H44" s="4" t="s">
        <v>116</v>
      </c>
      <c r="I44" s="3">
        <v>1</v>
      </c>
      <c r="J44" s="3">
        <v>1</v>
      </c>
      <c r="K44" s="3">
        <v>1</v>
      </c>
      <c r="L44" s="3">
        <v>2</v>
      </c>
      <c r="M44" s="3">
        <v>1</v>
      </c>
      <c r="N44" s="3">
        <v>1</v>
      </c>
      <c r="O44" s="3">
        <f t="shared" si="1"/>
        <v>7</v>
      </c>
      <c r="P44" s="3">
        <v>2016</v>
      </c>
    </row>
    <row r="45" spans="1:16" x14ac:dyDescent="0.25">
      <c r="A45" s="7" t="s">
        <v>139</v>
      </c>
      <c r="B45" s="2" t="s">
        <v>29</v>
      </c>
      <c r="C45" s="2" t="s">
        <v>140</v>
      </c>
      <c r="D45" s="3">
        <v>4795</v>
      </c>
      <c r="E45" s="3">
        <v>106</v>
      </c>
      <c r="F45" s="3">
        <v>1</v>
      </c>
      <c r="G45" s="140" t="s">
        <v>129</v>
      </c>
      <c r="H45" s="4" t="s">
        <v>137</v>
      </c>
      <c r="I45" s="3">
        <v>1</v>
      </c>
      <c r="J45" s="3">
        <v>1</v>
      </c>
      <c r="K45" s="3">
        <v>1</v>
      </c>
      <c r="L45" s="3">
        <v>2</v>
      </c>
      <c r="M45" s="3">
        <v>1</v>
      </c>
      <c r="N45" s="3">
        <v>1</v>
      </c>
      <c r="O45" s="3">
        <f t="shared" si="1"/>
        <v>7</v>
      </c>
      <c r="P45" s="3">
        <v>2016</v>
      </c>
    </row>
    <row r="46" spans="1:16" x14ac:dyDescent="0.25">
      <c r="A46" s="7" t="s">
        <v>139</v>
      </c>
      <c r="B46" s="2" t="s">
        <v>29</v>
      </c>
      <c r="C46" s="2" t="s">
        <v>141</v>
      </c>
      <c r="D46" s="3">
        <v>4796</v>
      </c>
      <c r="E46" s="3">
        <v>107</v>
      </c>
      <c r="F46" s="3">
        <v>1</v>
      </c>
      <c r="G46" s="140" t="s">
        <v>129</v>
      </c>
      <c r="H46" s="4" t="s">
        <v>136</v>
      </c>
      <c r="I46" s="3">
        <v>1</v>
      </c>
      <c r="J46" s="3">
        <v>1</v>
      </c>
      <c r="K46" s="3">
        <v>1</v>
      </c>
      <c r="L46" s="3">
        <v>2</v>
      </c>
      <c r="M46" s="3">
        <v>1</v>
      </c>
      <c r="N46" s="3">
        <v>1</v>
      </c>
      <c r="O46" s="3">
        <f t="shared" si="1"/>
        <v>7</v>
      </c>
      <c r="P46" s="3">
        <v>2016</v>
      </c>
    </row>
    <row r="47" spans="1:16" x14ac:dyDescent="0.25">
      <c r="A47" s="7" t="s">
        <v>139</v>
      </c>
      <c r="B47" s="2" t="s">
        <v>29</v>
      </c>
      <c r="C47" s="2" t="s">
        <v>142</v>
      </c>
      <c r="D47" s="3">
        <v>5354</v>
      </c>
      <c r="E47" s="3">
        <v>108</v>
      </c>
      <c r="F47" s="3">
        <v>2</v>
      </c>
      <c r="G47" s="140" t="s">
        <v>129</v>
      </c>
      <c r="H47" s="4" t="s">
        <v>136</v>
      </c>
      <c r="I47" s="3">
        <v>1</v>
      </c>
      <c r="J47" s="3">
        <v>1</v>
      </c>
      <c r="K47" s="3">
        <v>1</v>
      </c>
      <c r="L47" s="3">
        <v>2</v>
      </c>
      <c r="M47" s="3">
        <v>1</v>
      </c>
      <c r="N47" s="3">
        <v>1</v>
      </c>
      <c r="O47" s="3">
        <f t="shared" si="1"/>
        <v>7</v>
      </c>
      <c r="P47" s="3">
        <v>2016</v>
      </c>
    </row>
    <row r="48" spans="1:16" x14ac:dyDescent="0.25">
      <c r="A48" s="7" t="s">
        <v>139</v>
      </c>
      <c r="B48" s="2" t="s">
        <v>29</v>
      </c>
      <c r="C48" s="2" t="s">
        <v>38</v>
      </c>
      <c r="D48" s="3">
        <v>5355</v>
      </c>
      <c r="E48" s="3">
        <v>110</v>
      </c>
      <c r="F48" s="3">
        <v>2</v>
      </c>
      <c r="G48" s="140" t="s">
        <v>129</v>
      </c>
      <c r="H48" s="4" t="s">
        <v>137</v>
      </c>
      <c r="I48" s="3">
        <v>1</v>
      </c>
      <c r="J48" s="3">
        <v>1</v>
      </c>
      <c r="K48" s="3">
        <v>1</v>
      </c>
      <c r="L48" s="3">
        <v>2</v>
      </c>
      <c r="M48" s="3">
        <v>1</v>
      </c>
      <c r="N48" s="3">
        <v>1</v>
      </c>
      <c r="O48" s="3">
        <f t="shared" si="1"/>
        <v>7</v>
      </c>
      <c r="P48" s="3">
        <v>2016</v>
      </c>
    </row>
    <row r="49" spans="1:16" x14ac:dyDescent="0.25">
      <c r="A49" s="7" t="s">
        <v>139</v>
      </c>
      <c r="B49" s="2" t="s">
        <v>29</v>
      </c>
      <c r="C49" s="2" t="s">
        <v>39</v>
      </c>
      <c r="D49" s="3">
        <v>5356</v>
      </c>
      <c r="E49" s="3">
        <v>111</v>
      </c>
      <c r="F49" s="3">
        <v>2</v>
      </c>
      <c r="G49" s="140" t="s">
        <v>129</v>
      </c>
      <c r="H49" s="4" t="s">
        <v>136</v>
      </c>
      <c r="I49" s="3">
        <v>1</v>
      </c>
      <c r="J49" s="3">
        <v>1</v>
      </c>
      <c r="K49" s="3">
        <v>1</v>
      </c>
      <c r="L49" s="3">
        <v>2</v>
      </c>
      <c r="M49" s="3">
        <v>1</v>
      </c>
      <c r="N49" s="3">
        <v>1</v>
      </c>
      <c r="O49" s="3">
        <f t="shared" si="1"/>
        <v>7</v>
      </c>
      <c r="P49" s="3">
        <v>2016</v>
      </c>
    </row>
    <row r="50" spans="1:16" x14ac:dyDescent="0.25">
      <c r="A50" s="7" t="s">
        <v>139</v>
      </c>
      <c r="B50" s="2" t="s">
        <v>29</v>
      </c>
      <c r="C50" s="2" t="s">
        <v>30</v>
      </c>
      <c r="D50" s="3">
        <v>4776</v>
      </c>
      <c r="E50" s="3">
        <v>115</v>
      </c>
      <c r="F50" s="3">
        <v>3</v>
      </c>
      <c r="G50" s="140" t="s">
        <v>129</v>
      </c>
      <c r="H50" s="4" t="s">
        <v>137</v>
      </c>
      <c r="I50" s="3">
        <v>1</v>
      </c>
      <c r="J50" s="3">
        <v>1</v>
      </c>
      <c r="K50" s="3">
        <v>1</v>
      </c>
      <c r="L50" s="3">
        <v>2</v>
      </c>
      <c r="M50" s="3">
        <v>1</v>
      </c>
      <c r="N50" s="3">
        <v>1</v>
      </c>
      <c r="O50" s="3">
        <f t="shared" si="1"/>
        <v>7</v>
      </c>
      <c r="P50" s="3">
        <v>2016</v>
      </c>
    </row>
    <row r="51" spans="1:16" x14ac:dyDescent="0.25">
      <c r="A51" s="7" t="s">
        <v>139</v>
      </c>
      <c r="B51" s="2" t="s">
        <v>29</v>
      </c>
      <c r="C51" s="2" t="s">
        <v>40</v>
      </c>
      <c r="D51" s="3">
        <v>5357</v>
      </c>
      <c r="E51" s="3">
        <v>116</v>
      </c>
      <c r="F51" s="3">
        <v>4</v>
      </c>
      <c r="G51" s="140" t="s">
        <v>129</v>
      </c>
      <c r="H51" s="4" t="s">
        <v>137</v>
      </c>
      <c r="I51" s="3">
        <v>1</v>
      </c>
      <c r="J51" s="3">
        <v>1</v>
      </c>
      <c r="K51" s="3">
        <v>1</v>
      </c>
      <c r="L51" s="3">
        <v>2</v>
      </c>
      <c r="M51" s="3">
        <v>1</v>
      </c>
      <c r="N51" s="3">
        <v>1</v>
      </c>
      <c r="O51" s="3">
        <f t="shared" si="1"/>
        <v>7</v>
      </c>
      <c r="P51" s="3">
        <v>2016</v>
      </c>
    </row>
    <row r="52" spans="1:16" x14ac:dyDescent="0.25">
      <c r="A52" s="7" t="s">
        <v>139</v>
      </c>
      <c r="B52" s="2" t="s">
        <v>29</v>
      </c>
      <c r="C52" s="2" t="s">
        <v>41</v>
      </c>
      <c r="D52" s="3">
        <v>5358</v>
      </c>
      <c r="E52" s="3">
        <v>117</v>
      </c>
      <c r="F52" s="3">
        <v>4</v>
      </c>
      <c r="G52" s="140" t="s">
        <v>129</v>
      </c>
      <c r="H52" s="4" t="s">
        <v>137</v>
      </c>
      <c r="L52" s="3">
        <v>2</v>
      </c>
      <c r="M52" s="3">
        <v>1</v>
      </c>
      <c r="N52" s="3">
        <v>1</v>
      </c>
      <c r="O52" s="3">
        <f t="shared" si="1"/>
        <v>4</v>
      </c>
      <c r="P52" s="3">
        <v>2016</v>
      </c>
    </row>
    <row r="53" spans="1:16" x14ac:dyDescent="0.25">
      <c r="A53" s="7" t="s">
        <v>139</v>
      </c>
      <c r="B53" s="2" t="s">
        <v>29</v>
      </c>
      <c r="C53" s="2" t="s">
        <v>42</v>
      </c>
      <c r="D53" s="3">
        <v>5359</v>
      </c>
      <c r="E53" s="3">
        <v>117</v>
      </c>
      <c r="F53" s="3">
        <v>4</v>
      </c>
      <c r="G53" s="140" t="s">
        <v>129</v>
      </c>
      <c r="H53" s="4" t="s">
        <v>136</v>
      </c>
      <c r="I53" s="3">
        <v>1</v>
      </c>
      <c r="J53" s="3">
        <v>1</v>
      </c>
      <c r="K53" s="3">
        <v>1</v>
      </c>
      <c r="M53" s="3">
        <v>1</v>
      </c>
      <c r="O53" s="3">
        <f t="shared" si="1"/>
        <v>4</v>
      </c>
      <c r="P53" s="3">
        <v>2016</v>
      </c>
    </row>
    <row r="54" spans="1:16" x14ac:dyDescent="0.25">
      <c r="A54" s="7" t="s">
        <v>143</v>
      </c>
      <c r="B54" s="2" t="s">
        <v>16</v>
      </c>
      <c r="C54" s="2" t="s">
        <v>17</v>
      </c>
      <c r="D54" s="3">
        <v>4251</v>
      </c>
      <c r="E54" s="3">
        <v>108</v>
      </c>
      <c r="F54" s="3">
        <v>2</v>
      </c>
      <c r="G54" s="140" t="s">
        <v>129</v>
      </c>
      <c r="H54" s="4" t="s">
        <v>137</v>
      </c>
      <c r="K54" s="3">
        <v>1</v>
      </c>
      <c r="L54" s="3">
        <v>2</v>
      </c>
      <c r="O54" s="3">
        <f t="shared" si="1"/>
        <v>3</v>
      </c>
      <c r="P54" s="3">
        <v>2016</v>
      </c>
    </row>
    <row r="55" spans="1:16" x14ac:dyDescent="0.25">
      <c r="A55" s="7" t="s">
        <v>143</v>
      </c>
      <c r="B55" s="2" t="s">
        <v>16</v>
      </c>
      <c r="C55" s="2" t="s">
        <v>21</v>
      </c>
      <c r="D55" s="3">
        <v>4278</v>
      </c>
      <c r="E55" s="3">
        <v>110</v>
      </c>
      <c r="F55" s="3">
        <v>2</v>
      </c>
      <c r="G55" s="140" t="s">
        <v>129</v>
      </c>
      <c r="H55" s="4" t="s">
        <v>137</v>
      </c>
      <c r="J55" s="3">
        <v>1</v>
      </c>
      <c r="L55" s="3">
        <v>2</v>
      </c>
      <c r="M55" s="3">
        <v>1</v>
      </c>
      <c r="N55" s="3">
        <v>1</v>
      </c>
      <c r="O55" s="3">
        <f t="shared" si="1"/>
        <v>5</v>
      </c>
      <c r="P55" s="3">
        <v>2016</v>
      </c>
    </row>
    <row r="56" spans="1:16" x14ac:dyDescent="0.25">
      <c r="A56" s="7" t="s">
        <v>143</v>
      </c>
      <c r="B56" s="2" t="s">
        <v>16</v>
      </c>
      <c r="C56" s="2" t="s">
        <v>18</v>
      </c>
      <c r="D56" s="3">
        <v>4265</v>
      </c>
      <c r="E56" s="3">
        <v>111</v>
      </c>
      <c r="F56" s="3">
        <v>2</v>
      </c>
      <c r="G56" s="140" t="s">
        <v>129</v>
      </c>
      <c r="H56" s="4" t="s">
        <v>138</v>
      </c>
      <c r="J56" s="3">
        <v>1</v>
      </c>
      <c r="L56" s="3">
        <v>2</v>
      </c>
      <c r="M56" s="3">
        <v>1</v>
      </c>
      <c r="N56" s="3">
        <v>1</v>
      </c>
      <c r="O56" s="3">
        <f t="shared" si="1"/>
        <v>5</v>
      </c>
      <c r="P56" s="3">
        <v>2016</v>
      </c>
    </row>
    <row r="57" spans="1:16" x14ac:dyDescent="0.25">
      <c r="A57" s="7" t="s">
        <v>143</v>
      </c>
      <c r="B57" s="2" t="s">
        <v>16</v>
      </c>
      <c r="C57" s="2" t="s">
        <v>23</v>
      </c>
      <c r="D57" s="3">
        <v>4284</v>
      </c>
      <c r="E57" s="3">
        <v>114</v>
      </c>
      <c r="F57" s="3">
        <v>3</v>
      </c>
      <c r="G57" s="140" t="s">
        <v>129</v>
      </c>
      <c r="H57" s="4" t="s">
        <v>137</v>
      </c>
      <c r="J57" s="3">
        <v>1</v>
      </c>
      <c r="L57" s="3">
        <v>2</v>
      </c>
      <c r="M57" s="3">
        <v>1</v>
      </c>
      <c r="N57" s="3">
        <v>1</v>
      </c>
      <c r="O57" s="3">
        <f t="shared" si="1"/>
        <v>5</v>
      </c>
      <c r="P57" s="3">
        <v>2016</v>
      </c>
    </row>
    <row r="58" spans="1:16" x14ac:dyDescent="0.25">
      <c r="A58" s="7" t="s">
        <v>143</v>
      </c>
      <c r="B58" s="2" t="s">
        <v>16</v>
      </c>
      <c r="C58" s="2" t="s">
        <v>19</v>
      </c>
      <c r="D58" s="3">
        <v>4270</v>
      </c>
      <c r="E58" s="3">
        <v>115</v>
      </c>
      <c r="F58" s="3">
        <v>3</v>
      </c>
      <c r="G58" s="140" t="s">
        <v>129</v>
      </c>
      <c r="H58" s="4" t="s">
        <v>138</v>
      </c>
      <c r="L58" s="3">
        <v>2</v>
      </c>
      <c r="N58" s="3">
        <v>1</v>
      </c>
      <c r="O58" s="3">
        <f t="shared" si="1"/>
        <v>3</v>
      </c>
      <c r="P58" s="3">
        <v>2016</v>
      </c>
    </row>
    <row r="59" spans="1:16" x14ac:dyDescent="0.25">
      <c r="A59" s="7" t="s">
        <v>143</v>
      </c>
      <c r="B59" s="2" t="s">
        <v>16</v>
      </c>
      <c r="C59" s="2" t="s">
        <v>20</v>
      </c>
      <c r="D59" s="3">
        <v>4274</v>
      </c>
      <c r="E59" s="3">
        <v>115</v>
      </c>
      <c r="F59" s="3">
        <v>3</v>
      </c>
      <c r="G59" s="140" t="s">
        <v>129</v>
      </c>
      <c r="H59" s="4" t="s">
        <v>136</v>
      </c>
      <c r="L59" s="3">
        <v>2</v>
      </c>
      <c r="N59" s="3">
        <v>1</v>
      </c>
      <c r="O59" s="3">
        <f t="shared" si="1"/>
        <v>3</v>
      </c>
      <c r="P59" s="3">
        <v>2016</v>
      </c>
    </row>
    <row r="60" spans="1:16" x14ac:dyDescent="0.25">
      <c r="A60" s="7" t="s">
        <v>143</v>
      </c>
      <c r="B60" s="2" t="s">
        <v>16</v>
      </c>
      <c r="C60" s="2" t="s">
        <v>22</v>
      </c>
      <c r="D60" s="3">
        <v>4282</v>
      </c>
      <c r="E60" s="3">
        <v>116</v>
      </c>
      <c r="F60" s="3">
        <v>4</v>
      </c>
      <c r="G60" s="140" t="s">
        <v>129</v>
      </c>
      <c r="H60" s="4" t="s">
        <v>137</v>
      </c>
      <c r="I60" s="3">
        <v>1</v>
      </c>
      <c r="L60" s="3">
        <v>2</v>
      </c>
      <c r="N60" s="3">
        <v>1</v>
      </c>
      <c r="O60" s="3">
        <f t="shared" si="1"/>
        <v>4</v>
      </c>
      <c r="P60" s="3">
        <v>2016</v>
      </c>
    </row>
    <row r="61" spans="1:16" x14ac:dyDescent="0.25">
      <c r="A61" s="7" t="s">
        <v>143</v>
      </c>
      <c r="B61" s="2" t="s">
        <v>16</v>
      </c>
      <c r="C61" s="2" t="s">
        <v>25</v>
      </c>
      <c r="D61" s="3">
        <v>4286</v>
      </c>
      <c r="E61" s="3">
        <v>116</v>
      </c>
      <c r="F61" s="3">
        <v>4</v>
      </c>
      <c r="G61" s="140" t="s">
        <v>129</v>
      </c>
      <c r="H61" s="4" t="s">
        <v>136</v>
      </c>
      <c r="I61" s="3">
        <v>1</v>
      </c>
      <c r="M61" s="3">
        <v>1</v>
      </c>
      <c r="N61" s="3">
        <v>1</v>
      </c>
      <c r="O61" s="3">
        <f t="shared" si="1"/>
        <v>3</v>
      </c>
      <c r="P61" s="3">
        <v>2016</v>
      </c>
    </row>
    <row r="62" spans="1:16" x14ac:dyDescent="0.25">
      <c r="A62" s="7" t="s">
        <v>143</v>
      </c>
      <c r="B62" s="2" t="s">
        <v>16</v>
      </c>
      <c r="C62" s="2" t="s">
        <v>24</v>
      </c>
      <c r="D62" s="3">
        <v>4285</v>
      </c>
      <c r="E62" s="3">
        <v>117</v>
      </c>
      <c r="F62" s="3">
        <v>4</v>
      </c>
      <c r="G62" s="140" t="s">
        <v>129</v>
      </c>
      <c r="H62" s="4" t="s">
        <v>136</v>
      </c>
      <c r="L62" s="3">
        <v>2</v>
      </c>
      <c r="M62" s="3">
        <v>1</v>
      </c>
      <c r="O62" s="3">
        <f t="shared" si="1"/>
        <v>3</v>
      </c>
      <c r="P62" s="3">
        <v>2016</v>
      </c>
    </row>
    <row r="63" spans="1:16" x14ac:dyDescent="0.25">
      <c r="A63" s="7" t="s">
        <v>165</v>
      </c>
      <c r="B63" s="2" t="s">
        <v>1</v>
      </c>
      <c r="C63" s="2" t="s">
        <v>7</v>
      </c>
      <c r="D63" s="3">
        <v>1410</v>
      </c>
      <c r="E63" s="3">
        <v>109</v>
      </c>
      <c r="F63" s="3">
        <v>2</v>
      </c>
      <c r="G63" s="140" t="s">
        <v>150</v>
      </c>
      <c r="H63" s="4" t="s">
        <v>146</v>
      </c>
      <c r="L63" s="3">
        <v>2</v>
      </c>
      <c r="M63" s="3">
        <v>1</v>
      </c>
      <c r="O63" s="3">
        <f t="shared" si="1"/>
        <v>3</v>
      </c>
      <c r="P63" s="3">
        <v>2016</v>
      </c>
    </row>
    <row r="64" spans="1:16" x14ac:dyDescent="0.25">
      <c r="A64" s="7" t="s">
        <v>165</v>
      </c>
      <c r="B64" s="2" t="s">
        <v>1</v>
      </c>
      <c r="C64" s="2" t="s">
        <v>167</v>
      </c>
      <c r="D64" s="3">
        <v>1408</v>
      </c>
      <c r="E64" s="3">
        <v>110</v>
      </c>
      <c r="F64" s="3">
        <v>2</v>
      </c>
      <c r="G64" s="140" t="s">
        <v>150</v>
      </c>
      <c r="H64" s="4" t="s">
        <v>146</v>
      </c>
      <c r="I64" s="3">
        <v>1</v>
      </c>
      <c r="L64" s="3">
        <v>2</v>
      </c>
      <c r="N64" s="3">
        <v>1</v>
      </c>
      <c r="O64" s="3">
        <f t="shared" si="1"/>
        <v>4</v>
      </c>
      <c r="P64" s="3">
        <v>2016</v>
      </c>
    </row>
    <row r="65" spans="1:16" x14ac:dyDescent="0.25">
      <c r="A65" s="7" t="s">
        <v>165</v>
      </c>
      <c r="B65" s="2" t="s">
        <v>1</v>
      </c>
      <c r="C65" s="2" t="s">
        <v>6</v>
      </c>
      <c r="D65" s="3">
        <v>1409</v>
      </c>
      <c r="E65" s="3">
        <v>110</v>
      </c>
      <c r="F65" s="3">
        <v>2</v>
      </c>
      <c r="G65" s="140" t="s">
        <v>150</v>
      </c>
      <c r="H65" s="4" t="s">
        <v>146</v>
      </c>
      <c r="I65" s="3">
        <v>1</v>
      </c>
      <c r="L65" s="3">
        <v>2</v>
      </c>
      <c r="N65" s="3">
        <v>1</v>
      </c>
      <c r="O65" s="3">
        <f t="shared" si="1"/>
        <v>4</v>
      </c>
      <c r="P65" s="3">
        <v>2016</v>
      </c>
    </row>
    <row r="66" spans="1:16" x14ac:dyDescent="0.25">
      <c r="A66" s="7" t="s">
        <v>165</v>
      </c>
      <c r="B66" s="2" t="s">
        <v>1</v>
      </c>
      <c r="C66" s="2" t="s">
        <v>8</v>
      </c>
      <c r="D66" s="3">
        <v>1411</v>
      </c>
      <c r="E66" s="3">
        <v>110</v>
      </c>
      <c r="F66" s="3">
        <v>2</v>
      </c>
      <c r="G66" s="140" t="s">
        <v>145</v>
      </c>
      <c r="H66" s="4" t="s">
        <v>146</v>
      </c>
      <c r="I66" s="3">
        <v>1</v>
      </c>
      <c r="J66" s="3">
        <v>1</v>
      </c>
      <c r="K66" s="3">
        <v>1</v>
      </c>
      <c r="L66" s="3">
        <v>2</v>
      </c>
      <c r="M66" s="3">
        <v>1</v>
      </c>
      <c r="N66" s="3">
        <v>1</v>
      </c>
      <c r="O66" s="3">
        <f t="shared" si="1"/>
        <v>7</v>
      </c>
      <c r="P66" s="3">
        <v>2016</v>
      </c>
    </row>
    <row r="67" spans="1:16" x14ac:dyDescent="0.25">
      <c r="A67" s="7" t="s">
        <v>165</v>
      </c>
      <c r="B67" s="2" t="s">
        <v>1</v>
      </c>
      <c r="C67" s="2" t="s">
        <v>74</v>
      </c>
      <c r="D67" s="3">
        <v>1407</v>
      </c>
      <c r="E67" s="3">
        <v>111</v>
      </c>
      <c r="F67" s="3">
        <v>2</v>
      </c>
      <c r="G67" s="140" t="s">
        <v>150</v>
      </c>
      <c r="H67" s="4" t="s">
        <v>146</v>
      </c>
      <c r="I67" s="3">
        <v>1</v>
      </c>
      <c r="J67" s="3">
        <v>1</v>
      </c>
      <c r="K67" s="3">
        <v>1</v>
      </c>
      <c r="L67" s="3">
        <v>2</v>
      </c>
      <c r="M67" s="3">
        <v>1</v>
      </c>
      <c r="N67" s="3">
        <v>1</v>
      </c>
      <c r="O67" s="3">
        <f t="shared" ref="O67:O98" si="2">SUM(I67:N67)</f>
        <v>7</v>
      </c>
      <c r="P67" s="3">
        <v>2016</v>
      </c>
    </row>
    <row r="68" spans="1:16" x14ac:dyDescent="0.25">
      <c r="A68" s="7" t="s">
        <v>165</v>
      </c>
      <c r="B68" s="2" t="s">
        <v>1</v>
      </c>
      <c r="C68" s="2" t="s">
        <v>73</v>
      </c>
      <c r="D68" s="3">
        <v>1405</v>
      </c>
      <c r="E68" s="3">
        <v>113</v>
      </c>
      <c r="F68" s="3">
        <v>3</v>
      </c>
      <c r="G68" s="140" t="s">
        <v>150</v>
      </c>
      <c r="H68" s="4" t="s">
        <v>146</v>
      </c>
      <c r="I68" s="3">
        <v>1</v>
      </c>
      <c r="J68" s="3">
        <v>1</v>
      </c>
      <c r="K68" s="3">
        <v>1</v>
      </c>
      <c r="L68" s="3">
        <v>2</v>
      </c>
      <c r="M68" s="3">
        <v>1</v>
      </c>
      <c r="N68" s="3">
        <v>1</v>
      </c>
      <c r="O68" s="3">
        <f t="shared" si="2"/>
        <v>7</v>
      </c>
      <c r="P68" s="3">
        <v>2016</v>
      </c>
    </row>
    <row r="69" spans="1:16" x14ac:dyDescent="0.25">
      <c r="A69" s="7" t="s">
        <v>165</v>
      </c>
      <c r="B69" s="2" t="s">
        <v>1</v>
      </c>
      <c r="C69" s="2" t="s">
        <v>5</v>
      </c>
      <c r="D69" s="3">
        <v>1406</v>
      </c>
      <c r="E69" s="3">
        <v>113</v>
      </c>
      <c r="F69" s="3">
        <v>3</v>
      </c>
      <c r="G69" s="140" t="s">
        <v>150</v>
      </c>
      <c r="H69" s="4" t="s">
        <v>146</v>
      </c>
      <c r="I69" s="3">
        <v>1</v>
      </c>
      <c r="J69" s="3">
        <v>1</v>
      </c>
      <c r="K69" s="3">
        <v>1</v>
      </c>
      <c r="L69" s="3">
        <v>2</v>
      </c>
      <c r="M69" s="3">
        <v>1</v>
      </c>
      <c r="N69" s="3">
        <v>1</v>
      </c>
      <c r="O69" s="3">
        <f t="shared" si="2"/>
        <v>7</v>
      </c>
      <c r="P69" s="3">
        <v>2016</v>
      </c>
    </row>
    <row r="70" spans="1:16" x14ac:dyDescent="0.25">
      <c r="A70" s="7" t="s">
        <v>165</v>
      </c>
      <c r="B70" s="2" t="s">
        <v>1</v>
      </c>
      <c r="C70" s="2" t="s">
        <v>3</v>
      </c>
      <c r="D70" s="3">
        <v>1403</v>
      </c>
      <c r="E70" s="3">
        <v>115</v>
      </c>
      <c r="F70" s="3">
        <v>3</v>
      </c>
      <c r="G70" s="140" t="s">
        <v>150</v>
      </c>
      <c r="H70" s="4" t="s">
        <v>146</v>
      </c>
      <c r="L70" s="3">
        <v>2</v>
      </c>
      <c r="M70" s="3">
        <v>1</v>
      </c>
      <c r="O70" s="3">
        <f t="shared" si="2"/>
        <v>3</v>
      </c>
      <c r="P70" s="3">
        <v>2016</v>
      </c>
    </row>
    <row r="71" spans="1:16" x14ac:dyDescent="0.25">
      <c r="A71" s="7" t="s">
        <v>165</v>
      </c>
      <c r="B71" s="2" t="s">
        <v>1</v>
      </c>
      <c r="C71" s="2" t="s">
        <v>4</v>
      </c>
      <c r="D71" s="3">
        <v>1404</v>
      </c>
      <c r="E71" s="3">
        <v>115</v>
      </c>
      <c r="F71" s="3">
        <v>3</v>
      </c>
      <c r="G71" s="140" t="s">
        <v>150</v>
      </c>
      <c r="H71" s="4" t="s">
        <v>146</v>
      </c>
      <c r="I71" s="3">
        <v>1</v>
      </c>
      <c r="L71" s="3">
        <v>2</v>
      </c>
      <c r="M71" s="3">
        <v>1</v>
      </c>
      <c r="N71" s="3">
        <v>1</v>
      </c>
      <c r="O71" s="3">
        <f t="shared" si="2"/>
        <v>5</v>
      </c>
      <c r="P71" s="3">
        <v>2016</v>
      </c>
    </row>
    <row r="72" spans="1:16" x14ac:dyDescent="0.25">
      <c r="A72" s="7" t="s">
        <v>165</v>
      </c>
      <c r="B72" s="2" t="s">
        <v>1</v>
      </c>
      <c r="C72" s="2" t="s">
        <v>2</v>
      </c>
      <c r="D72" s="3">
        <v>1402</v>
      </c>
      <c r="E72" s="3">
        <v>116</v>
      </c>
      <c r="F72" s="3">
        <v>4</v>
      </c>
      <c r="G72" s="140" t="s">
        <v>150</v>
      </c>
      <c r="H72" s="4" t="s">
        <v>166</v>
      </c>
      <c r="I72" s="3">
        <v>1</v>
      </c>
      <c r="L72" s="3">
        <v>2</v>
      </c>
      <c r="M72" s="3">
        <v>1</v>
      </c>
      <c r="N72" s="3">
        <v>1</v>
      </c>
      <c r="O72" s="3">
        <f t="shared" si="2"/>
        <v>5</v>
      </c>
      <c r="P72" s="3">
        <v>2016</v>
      </c>
    </row>
    <row r="73" spans="1:16" x14ac:dyDescent="0.25">
      <c r="A73" s="7" t="s">
        <v>165</v>
      </c>
      <c r="B73" s="2" t="s">
        <v>1</v>
      </c>
      <c r="C73" s="2" t="s">
        <v>72</v>
      </c>
      <c r="D73" s="3">
        <v>1401</v>
      </c>
      <c r="E73" s="3">
        <v>118</v>
      </c>
      <c r="F73" s="3">
        <v>4</v>
      </c>
      <c r="G73" s="140" t="s">
        <v>150</v>
      </c>
      <c r="H73" s="4" t="s">
        <v>166</v>
      </c>
      <c r="I73" s="3">
        <v>1</v>
      </c>
      <c r="M73" s="3">
        <v>1</v>
      </c>
      <c r="N73" s="3">
        <v>1</v>
      </c>
      <c r="O73" s="3">
        <f t="shared" si="2"/>
        <v>3</v>
      </c>
      <c r="P73" s="3">
        <v>2016</v>
      </c>
    </row>
    <row r="74" spans="1:16" x14ac:dyDescent="0.25">
      <c r="A74" s="7" t="s">
        <v>171</v>
      </c>
      <c r="B74" s="2" t="s">
        <v>55</v>
      </c>
      <c r="C74" s="2" t="s">
        <v>56</v>
      </c>
      <c r="D74" s="3">
        <v>10101</v>
      </c>
      <c r="E74" s="3">
        <v>114</v>
      </c>
      <c r="F74" s="3">
        <v>3</v>
      </c>
      <c r="G74" s="140" t="s">
        <v>129</v>
      </c>
      <c r="H74" s="4" t="s">
        <v>116</v>
      </c>
      <c r="I74" s="3">
        <v>1</v>
      </c>
      <c r="M74" s="3">
        <v>1</v>
      </c>
      <c r="N74" s="3">
        <v>1</v>
      </c>
      <c r="O74" s="3">
        <f t="shared" si="2"/>
        <v>3</v>
      </c>
      <c r="P74" s="3">
        <v>2016</v>
      </c>
    </row>
    <row r="75" spans="1:16" x14ac:dyDescent="0.25">
      <c r="A75" s="7" t="s">
        <v>171</v>
      </c>
      <c r="B75" s="2" t="s">
        <v>55</v>
      </c>
      <c r="C75" s="2" t="s">
        <v>57</v>
      </c>
      <c r="D75" s="3">
        <v>10103</v>
      </c>
      <c r="E75" s="3">
        <v>115</v>
      </c>
      <c r="F75" s="3">
        <v>3</v>
      </c>
      <c r="G75" s="140" t="s">
        <v>129</v>
      </c>
      <c r="H75" s="4" t="s">
        <v>116</v>
      </c>
      <c r="I75" s="3">
        <v>1</v>
      </c>
      <c r="M75" s="3">
        <v>1</v>
      </c>
      <c r="N75" s="3">
        <v>1</v>
      </c>
      <c r="O75" s="3">
        <f t="shared" si="2"/>
        <v>3</v>
      </c>
      <c r="P75" s="3">
        <v>2016</v>
      </c>
    </row>
    <row r="76" spans="1:16" x14ac:dyDescent="0.25">
      <c r="A76" s="7" t="s">
        <v>171</v>
      </c>
      <c r="B76" s="2" t="s">
        <v>55</v>
      </c>
      <c r="C76" s="2" t="s">
        <v>61</v>
      </c>
      <c r="D76" s="3">
        <v>10107</v>
      </c>
      <c r="E76" s="3">
        <v>115</v>
      </c>
      <c r="F76" s="3">
        <v>3</v>
      </c>
      <c r="G76" s="140" t="s">
        <v>129</v>
      </c>
      <c r="H76" s="4" t="s">
        <v>116</v>
      </c>
      <c r="J76" s="3">
        <v>1</v>
      </c>
      <c r="L76" s="3">
        <v>2</v>
      </c>
      <c r="N76" s="3">
        <v>1</v>
      </c>
      <c r="O76" s="3">
        <f t="shared" si="2"/>
        <v>4</v>
      </c>
      <c r="P76" s="3">
        <v>2016</v>
      </c>
    </row>
    <row r="77" spans="1:16" x14ac:dyDescent="0.25">
      <c r="A77" s="7" t="s">
        <v>171</v>
      </c>
      <c r="B77" s="2" t="s">
        <v>55</v>
      </c>
      <c r="C77" s="4" t="s">
        <v>59</v>
      </c>
      <c r="D77" s="3">
        <v>10105</v>
      </c>
      <c r="E77" s="3">
        <v>116</v>
      </c>
      <c r="F77" s="3">
        <v>4</v>
      </c>
      <c r="G77" s="140" t="s">
        <v>129</v>
      </c>
      <c r="H77" s="4" t="s">
        <v>116</v>
      </c>
      <c r="J77" s="3">
        <v>1</v>
      </c>
      <c r="L77" s="3">
        <v>2</v>
      </c>
      <c r="M77" s="3">
        <v>1</v>
      </c>
      <c r="N77" s="3">
        <v>1</v>
      </c>
      <c r="O77" s="3">
        <f t="shared" si="2"/>
        <v>5</v>
      </c>
      <c r="P77" s="3">
        <v>2016</v>
      </c>
    </row>
    <row r="78" spans="1:16" x14ac:dyDescent="0.25">
      <c r="A78" s="7" t="s">
        <v>171</v>
      </c>
      <c r="B78" s="2" t="s">
        <v>55</v>
      </c>
      <c r="C78" s="2" t="s">
        <v>58</v>
      </c>
      <c r="D78" s="3">
        <v>10104</v>
      </c>
      <c r="E78" s="3">
        <v>117</v>
      </c>
      <c r="F78" s="3">
        <v>4</v>
      </c>
      <c r="G78" s="140" t="s">
        <v>129</v>
      </c>
      <c r="H78" s="4" t="s">
        <v>157</v>
      </c>
      <c r="J78" s="3">
        <v>1</v>
      </c>
      <c r="L78" s="3">
        <v>2</v>
      </c>
      <c r="M78" s="3">
        <v>1</v>
      </c>
      <c r="N78" s="3">
        <v>1</v>
      </c>
      <c r="O78" s="3">
        <f t="shared" si="2"/>
        <v>5</v>
      </c>
      <c r="P78" s="3">
        <v>2016</v>
      </c>
    </row>
    <row r="79" spans="1:16" x14ac:dyDescent="0.25">
      <c r="A79" s="7" t="s">
        <v>171</v>
      </c>
      <c r="B79" s="2" t="s">
        <v>55</v>
      </c>
      <c r="C79" s="2" t="s">
        <v>60</v>
      </c>
      <c r="D79" s="3">
        <v>10106</v>
      </c>
      <c r="E79" s="3">
        <v>119</v>
      </c>
      <c r="F79" s="3">
        <v>4</v>
      </c>
      <c r="G79" s="140" t="s">
        <v>129</v>
      </c>
      <c r="H79" s="4" t="s">
        <v>116</v>
      </c>
      <c r="J79" s="3">
        <v>1</v>
      </c>
      <c r="L79" s="3">
        <v>2</v>
      </c>
      <c r="M79" s="3">
        <v>1</v>
      </c>
      <c r="N79" s="3">
        <v>1</v>
      </c>
      <c r="O79" s="3">
        <f t="shared" si="2"/>
        <v>5</v>
      </c>
      <c r="P79" s="3">
        <v>2016</v>
      </c>
    </row>
    <row r="80" spans="1:16" x14ac:dyDescent="0.25">
      <c r="A80" s="7" t="s">
        <v>172</v>
      </c>
      <c r="B80" s="2" t="s">
        <v>173</v>
      </c>
      <c r="C80" s="2" t="s">
        <v>180</v>
      </c>
      <c r="D80" s="3">
        <v>5432</v>
      </c>
      <c r="E80" s="3">
        <v>108</v>
      </c>
      <c r="F80" s="3">
        <v>2</v>
      </c>
      <c r="G80" s="140" t="s">
        <v>181</v>
      </c>
      <c r="H80" s="4" t="s">
        <v>130</v>
      </c>
      <c r="J80" s="3">
        <v>1</v>
      </c>
      <c r="L80" s="3">
        <v>2</v>
      </c>
      <c r="M80" s="3">
        <v>1</v>
      </c>
      <c r="N80" s="3">
        <v>1</v>
      </c>
      <c r="O80" s="3">
        <f t="shared" si="2"/>
        <v>5</v>
      </c>
      <c r="P80" s="3">
        <v>2016</v>
      </c>
    </row>
    <row r="81" spans="1:16" x14ac:dyDescent="0.25">
      <c r="A81" s="7" t="s">
        <v>172</v>
      </c>
      <c r="B81" s="2" t="s">
        <v>173</v>
      </c>
      <c r="C81" s="2" t="s">
        <v>182</v>
      </c>
      <c r="D81" s="3">
        <v>5433</v>
      </c>
      <c r="E81" s="3">
        <v>110</v>
      </c>
      <c r="F81" s="3">
        <v>2</v>
      </c>
      <c r="G81" s="139" t="s">
        <v>183</v>
      </c>
      <c r="H81" s="4" t="s">
        <v>124</v>
      </c>
      <c r="I81" s="3">
        <v>1</v>
      </c>
      <c r="L81" s="3">
        <v>2</v>
      </c>
      <c r="N81" s="3">
        <v>1</v>
      </c>
      <c r="O81" s="3">
        <f t="shared" si="2"/>
        <v>4</v>
      </c>
      <c r="P81" s="3">
        <v>2016</v>
      </c>
    </row>
    <row r="82" spans="1:16" x14ac:dyDescent="0.25">
      <c r="A82" s="7" t="s">
        <v>172</v>
      </c>
      <c r="B82" s="2" t="s">
        <v>173</v>
      </c>
      <c r="C82" s="2" t="s">
        <v>176</v>
      </c>
      <c r="D82" s="3">
        <v>4693</v>
      </c>
      <c r="E82" s="3">
        <v>111</v>
      </c>
      <c r="F82" s="3">
        <v>2</v>
      </c>
      <c r="G82" s="140" t="s">
        <v>177</v>
      </c>
      <c r="H82" s="4" t="s">
        <v>124</v>
      </c>
      <c r="I82" s="3">
        <v>1</v>
      </c>
      <c r="L82" s="3">
        <v>2</v>
      </c>
      <c r="N82" s="3">
        <v>1</v>
      </c>
      <c r="O82" s="3">
        <f t="shared" si="2"/>
        <v>4</v>
      </c>
      <c r="P82" s="3">
        <v>2016</v>
      </c>
    </row>
    <row r="83" spans="1:16" x14ac:dyDescent="0.25">
      <c r="A83" s="7" t="s">
        <v>172</v>
      </c>
      <c r="B83" s="2" t="s">
        <v>173</v>
      </c>
      <c r="C83" s="2" t="s">
        <v>184</v>
      </c>
      <c r="D83" s="3">
        <v>5434</v>
      </c>
      <c r="E83" s="3">
        <v>111</v>
      </c>
      <c r="F83" s="3">
        <v>2</v>
      </c>
      <c r="G83" s="140" t="s">
        <v>177</v>
      </c>
      <c r="H83" s="4" t="s">
        <v>185</v>
      </c>
      <c r="I83" s="3">
        <v>1</v>
      </c>
      <c r="L83" s="3">
        <v>2</v>
      </c>
      <c r="N83" s="3">
        <v>1</v>
      </c>
      <c r="O83" s="3">
        <f t="shared" si="2"/>
        <v>4</v>
      </c>
      <c r="P83" s="3">
        <v>2016</v>
      </c>
    </row>
    <row r="84" spans="1:16" x14ac:dyDescent="0.25">
      <c r="A84" s="7" t="s">
        <v>172</v>
      </c>
      <c r="B84" s="2" t="s">
        <v>173</v>
      </c>
      <c r="C84" s="2" t="s">
        <v>186</v>
      </c>
      <c r="D84" s="3">
        <v>5435</v>
      </c>
      <c r="E84" s="3">
        <v>112</v>
      </c>
      <c r="F84" s="3">
        <v>3</v>
      </c>
      <c r="G84" s="140" t="s">
        <v>187</v>
      </c>
      <c r="H84" s="4" t="s">
        <v>185</v>
      </c>
      <c r="I84" s="3">
        <v>1</v>
      </c>
      <c r="L84" s="3">
        <v>2</v>
      </c>
      <c r="N84" s="3">
        <v>1</v>
      </c>
      <c r="O84" s="3">
        <f t="shared" si="2"/>
        <v>4</v>
      </c>
      <c r="P84" s="3">
        <v>2016</v>
      </c>
    </row>
    <row r="85" spans="1:16" x14ac:dyDescent="0.25">
      <c r="A85" s="7" t="s">
        <v>172</v>
      </c>
      <c r="B85" s="2" t="s">
        <v>173</v>
      </c>
      <c r="C85" s="2" t="s">
        <v>174</v>
      </c>
      <c r="D85" s="3">
        <v>4638</v>
      </c>
      <c r="E85" s="3">
        <v>115</v>
      </c>
      <c r="F85" s="3">
        <v>3</v>
      </c>
      <c r="G85" s="139" t="s">
        <v>175</v>
      </c>
      <c r="H85" s="4" t="s">
        <v>166</v>
      </c>
      <c r="I85" s="3">
        <v>1</v>
      </c>
      <c r="L85" s="3">
        <v>2</v>
      </c>
      <c r="N85" s="3">
        <v>1</v>
      </c>
      <c r="O85" s="3">
        <f t="shared" si="2"/>
        <v>4</v>
      </c>
      <c r="P85" s="3">
        <v>2016</v>
      </c>
    </row>
    <row r="86" spans="1:16" x14ac:dyDescent="0.25">
      <c r="A86" s="7" t="s">
        <v>172</v>
      </c>
      <c r="B86" s="2" t="s">
        <v>173</v>
      </c>
      <c r="C86" s="2" t="s">
        <v>178</v>
      </c>
      <c r="D86" s="3">
        <v>4696</v>
      </c>
      <c r="E86" s="3">
        <v>116</v>
      </c>
      <c r="F86" s="3">
        <v>4</v>
      </c>
      <c r="G86" s="139" t="s">
        <v>179</v>
      </c>
      <c r="H86" s="4" t="s">
        <v>130</v>
      </c>
      <c r="J86" s="3">
        <v>1</v>
      </c>
      <c r="L86" s="3">
        <v>2</v>
      </c>
      <c r="N86" s="3">
        <v>1</v>
      </c>
      <c r="O86" s="3">
        <f t="shared" si="2"/>
        <v>4</v>
      </c>
      <c r="P86" s="3">
        <v>2016</v>
      </c>
    </row>
    <row r="87" spans="1:16" x14ac:dyDescent="0.25">
      <c r="A87" s="7" t="s">
        <v>172</v>
      </c>
      <c r="B87" s="2" t="s">
        <v>173</v>
      </c>
      <c r="C87" s="2" t="s">
        <v>188</v>
      </c>
      <c r="D87" s="3">
        <v>5436</v>
      </c>
      <c r="E87" s="3">
        <v>118</v>
      </c>
      <c r="F87" s="3">
        <v>4</v>
      </c>
      <c r="G87" s="140" t="s">
        <v>175</v>
      </c>
      <c r="H87" s="4" t="s">
        <v>185</v>
      </c>
      <c r="L87" s="3">
        <v>2</v>
      </c>
      <c r="N87" s="3">
        <v>1</v>
      </c>
      <c r="O87" s="3">
        <f t="shared" si="2"/>
        <v>3</v>
      </c>
      <c r="P87" s="3">
        <v>2016</v>
      </c>
    </row>
    <row r="88" spans="1:16" x14ac:dyDescent="0.25">
      <c r="A88" s="7" t="s">
        <v>158</v>
      </c>
      <c r="B88" s="2" t="s">
        <v>159</v>
      </c>
      <c r="C88" s="2" t="s">
        <v>160</v>
      </c>
      <c r="D88" s="3">
        <v>1203</v>
      </c>
      <c r="E88" s="3">
        <v>109</v>
      </c>
      <c r="F88" s="3">
        <v>2</v>
      </c>
      <c r="G88" s="141" t="s">
        <v>161</v>
      </c>
      <c r="H88" s="4" t="s">
        <v>119</v>
      </c>
      <c r="I88" s="3">
        <v>1</v>
      </c>
      <c r="J88" s="3">
        <v>1</v>
      </c>
      <c r="K88" s="3">
        <v>1</v>
      </c>
      <c r="L88" s="3">
        <v>2</v>
      </c>
      <c r="M88" s="3">
        <v>1</v>
      </c>
      <c r="N88" s="3">
        <v>1</v>
      </c>
      <c r="O88" s="3">
        <f t="shared" si="2"/>
        <v>7</v>
      </c>
      <c r="P88" s="3">
        <v>2016</v>
      </c>
    </row>
    <row r="89" spans="1:16" x14ac:dyDescent="0.25">
      <c r="A89" s="7" t="s">
        <v>158</v>
      </c>
      <c r="B89" s="2" t="s">
        <v>159</v>
      </c>
      <c r="C89" s="2" t="s">
        <v>162</v>
      </c>
      <c r="D89" s="3">
        <v>1206</v>
      </c>
      <c r="E89" s="3">
        <v>112</v>
      </c>
      <c r="F89" s="3">
        <v>3</v>
      </c>
      <c r="G89" s="141" t="s">
        <v>161</v>
      </c>
      <c r="H89" s="4" t="s">
        <v>124</v>
      </c>
      <c r="K89" s="3">
        <v>1</v>
      </c>
      <c r="L89" s="3">
        <v>2</v>
      </c>
      <c r="O89" s="3">
        <f t="shared" si="2"/>
        <v>3</v>
      </c>
      <c r="P89" s="3">
        <v>2016</v>
      </c>
    </row>
    <row r="90" spans="1:16" x14ac:dyDescent="0.25">
      <c r="A90" s="7" t="s">
        <v>158</v>
      </c>
      <c r="B90" s="2" t="s">
        <v>159</v>
      </c>
      <c r="C90" s="2" t="s">
        <v>163</v>
      </c>
      <c r="D90" s="3">
        <v>1207</v>
      </c>
      <c r="E90" s="3">
        <v>114</v>
      </c>
      <c r="F90" s="3">
        <v>3</v>
      </c>
      <c r="G90" s="141" t="s">
        <v>161</v>
      </c>
      <c r="H90" s="4" t="s">
        <v>124</v>
      </c>
      <c r="I90" s="3">
        <v>1</v>
      </c>
      <c r="J90" s="3">
        <v>1</v>
      </c>
      <c r="K90" s="3">
        <v>1</v>
      </c>
      <c r="L90" s="3">
        <v>2</v>
      </c>
      <c r="M90" s="3">
        <v>1</v>
      </c>
      <c r="N90" s="3">
        <v>1</v>
      </c>
      <c r="O90" s="3">
        <f t="shared" si="2"/>
        <v>7</v>
      </c>
      <c r="P90" s="3">
        <v>2016</v>
      </c>
    </row>
    <row r="91" spans="1:16" x14ac:dyDescent="0.25">
      <c r="A91" s="7" t="s">
        <v>158</v>
      </c>
      <c r="B91" s="2" t="s">
        <v>159</v>
      </c>
      <c r="C91" s="2" t="s">
        <v>164</v>
      </c>
      <c r="D91" s="3">
        <v>9000</v>
      </c>
      <c r="E91" s="3">
        <v>118</v>
      </c>
      <c r="F91" s="3">
        <v>4</v>
      </c>
      <c r="G91" s="141" t="s">
        <v>161</v>
      </c>
      <c r="H91" s="4" t="s">
        <v>124</v>
      </c>
      <c r="I91" s="3">
        <v>1</v>
      </c>
      <c r="J91" s="3">
        <v>1</v>
      </c>
      <c r="K91" s="3">
        <v>1</v>
      </c>
      <c r="L91" s="3">
        <v>2</v>
      </c>
      <c r="M91" s="3">
        <v>1</v>
      </c>
      <c r="N91" s="3">
        <v>1</v>
      </c>
      <c r="O91" s="3">
        <f t="shared" si="2"/>
        <v>7</v>
      </c>
      <c r="P91" s="3">
        <v>2016</v>
      </c>
    </row>
    <row r="92" spans="1:16" x14ac:dyDescent="0.25">
      <c r="A92" s="7" t="s">
        <v>189</v>
      </c>
      <c r="B92" s="2" t="s">
        <v>189</v>
      </c>
      <c r="C92" s="2" t="s">
        <v>191</v>
      </c>
      <c r="D92" s="3">
        <v>3122</v>
      </c>
      <c r="E92" s="3">
        <v>111</v>
      </c>
      <c r="F92" s="3">
        <v>2</v>
      </c>
      <c r="G92" s="139" t="s">
        <v>115</v>
      </c>
      <c r="H92" s="4" t="s">
        <v>119</v>
      </c>
      <c r="K92" s="3">
        <v>1</v>
      </c>
      <c r="L92" s="3">
        <v>2</v>
      </c>
      <c r="O92" s="3">
        <f t="shared" si="2"/>
        <v>3</v>
      </c>
      <c r="P92" s="3">
        <v>2016</v>
      </c>
    </row>
    <row r="93" spans="1:16" x14ac:dyDescent="0.25">
      <c r="A93" s="7" t="s">
        <v>189</v>
      </c>
      <c r="B93" s="2" t="s">
        <v>189</v>
      </c>
      <c r="C93" s="2" t="s">
        <v>190</v>
      </c>
      <c r="D93" s="3">
        <v>3115</v>
      </c>
      <c r="E93" s="3">
        <v>113</v>
      </c>
      <c r="F93" s="3">
        <v>3</v>
      </c>
      <c r="G93" s="139" t="s">
        <v>115</v>
      </c>
      <c r="H93" s="4" t="s">
        <v>136</v>
      </c>
      <c r="I93" s="3">
        <v>1</v>
      </c>
      <c r="J93" s="3">
        <v>1</v>
      </c>
      <c r="K93" s="3">
        <v>1</v>
      </c>
      <c r="L93" s="3">
        <v>2</v>
      </c>
      <c r="M93" s="3">
        <v>1</v>
      </c>
      <c r="N93" s="3">
        <v>1</v>
      </c>
      <c r="O93" s="3">
        <f t="shared" si="2"/>
        <v>7</v>
      </c>
      <c r="P93" s="3">
        <v>2016</v>
      </c>
    </row>
    <row r="94" spans="1:16" x14ac:dyDescent="0.25">
      <c r="A94" s="7" t="s">
        <v>189</v>
      </c>
      <c r="B94" s="2" t="s">
        <v>189</v>
      </c>
      <c r="C94" s="2" t="s">
        <v>192</v>
      </c>
      <c r="D94" s="3">
        <v>3123</v>
      </c>
      <c r="E94" s="3">
        <v>116</v>
      </c>
      <c r="F94" s="3">
        <v>4</v>
      </c>
      <c r="G94" s="139" t="s">
        <v>115</v>
      </c>
      <c r="H94" s="4" t="s">
        <v>136</v>
      </c>
      <c r="I94" s="3">
        <v>1</v>
      </c>
      <c r="J94" s="3">
        <v>1</v>
      </c>
      <c r="K94" s="3">
        <v>1</v>
      </c>
      <c r="L94" s="3">
        <v>2</v>
      </c>
      <c r="M94" s="3">
        <v>1</v>
      </c>
      <c r="N94" s="3">
        <v>1</v>
      </c>
      <c r="O94" s="3">
        <f t="shared" si="2"/>
        <v>7</v>
      </c>
      <c r="P94" s="3">
        <v>2016</v>
      </c>
    </row>
    <row r="95" spans="1:16" x14ac:dyDescent="0.25">
      <c r="A95" s="7" t="s">
        <v>135</v>
      </c>
      <c r="B95" s="7" t="s">
        <v>64</v>
      </c>
      <c r="C95" s="6" t="s">
        <v>67</v>
      </c>
      <c r="D95" s="8">
        <v>1156</v>
      </c>
      <c r="E95" s="3">
        <v>103</v>
      </c>
      <c r="F95" s="3">
        <v>1</v>
      </c>
      <c r="G95" s="139" t="s">
        <v>120</v>
      </c>
      <c r="H95" s="4" t="s">
        <v>136</v>
      </c>
      <c r="I95" s="3">
        <v>1</v>
      </c>
      <c r="J95" s="3">
        <v>1</v>
      </c>
      <c r="K95" s="3">
        <v>1</v>
      </c>
      <c r="L95" s="3">
        <v>2</v>
      </c>
      <c r="M95" s="3">
        <v>1</v>
      </c>
      <c r="N95" s="3">
        <v>1</v>
      </c>
      <c r="O95" s="3">
        <f t="shared" si="2"/>
        <v>7</v>
      </c>
      <c r="P95" s="3">
        <v>2016</v>
      </c>
    </row>
    <row r="96" spans="1:16" x14ac:dyDescent="0.25">
      <c r="A96" s="7" t="s">
        <v>135</v>
      </c>
      <c r="B96" s="7" t="s">
        <v>64</v>
      </c>
      <c r="C96" s="6" t="s">
        <v>68</v>
      </c>
      <c r="D96" s="8">
        <v>1157</v>
      </c>
      <c r="E96" s="3">
        <v>106</v>
      </c>
      <c r="F96" s="3">
        <v>1</v>
      </c>
      <c r="G96" s="140" t="s">
        <v>129</v>
      </c>
      <c r="H96" s="4" t="s">
        <v>137</v>
      </c>
      <c r="I96" s="3">
        <v>1</v>
      </c>
      <c r="J96" s="3">
        <v>1</v>
      </c>
      <c r="K96" s="3">
        <v>1</v>
      </c>
      <c r="L96" s="3">
        <v>2</v>
      </c>
      <c r="M96" s="3">
        <v>1</v>
      </c>
      <c r="N96" s="3">
        <v>1</v>
      </c>
      <c r="O96" s="3">
        <f t="shared" si="2"/>
        <v>7</v>
      </c>
      <c r="P96" s="3">
        <v>2016</v>
      </c>
    </row>
    <row r="97" spans="1:16" x14ac:dyDescent="0.25">
      <c r="A97" s="7" t="s">
        <v>135</v>
      </c>
      <c r="B97" s="7" t="s">
        <v>64</v>
      </c>
      <c r="C97" s="6" t="s">
        <v>69</v>
      </c>
      <c r="D97" s="8">
        <v>1158</v>
      </c>
      <c r="E97" s="3">
        <v>112</v>
      </c>
      <c r="F97" s="3">
        <v>3</v>
      </c>
      <c r="G97" s="139" t="s">
        <v>120</v>
      </c>
      <c r="H97" s="4" t="s">
        <v>136</v>
      </c>
      <c r="I97" s="3">
        <v>1</v>
      </c>
      <c r="J97" s="3">
        <v>1</v>
      </c>
      <c r="K97" s="3">
        <v>1</v>
      </c>
      <c r="L97" s="3">
        <v>2</v>
      </c>
      <c r="M97" s="3">
        <v>1</v>
      </c>
      <c r="N97" s="3">
        <v>1</v>
      </c>
      <c r="O97" s="3">
        <f t="shared" si="2"/>
        <v>7</v>
      </c>
      <c r="P97" s="3">
        <v>2016</v>
      </c>
    </row>
    <row r="98" spans="1:16" x14ac:dyDescent="0.25">
      <c r="A98" s="7" t="s">
        <v>135</v>
      </c>
      <c r="B98" s="7" t="s">
        <v>64</v>
      </c>
      <c r="C98" s="6" t="s">
        <v>65</v>
      </c>
      <c r="D98" s="8">
        <v>1151</v>
      </c>
      <c r="E98" s="3">
        <v>114</v>
      </c>
      <c r="F98" s="3">
        <v>3</v>
      </c>
      <c r="G98" s="139" t="s">
        <v>120</v>
      </c>
      <c r="H98" s="4" t="s">
        <v>136</v>
      </c>
      <c r="I98" s="3">
        <v>1</v>
      </c>
      <c r="J98" s="3">
        <v>1</v>
      </c>
      <c r="K98" s="3">
        <v>1</v>
      </c>
      <c r="L98" s="3">
        <v>2</v>
      </c>
      <c r="M98" s="3">
        <v>1</v>
      </c>
      <c r="N98" s="3">
        <v>1</v>
      </c>
      <c r="O98" s="3">
        <f t="shared" si="2"/>
        <v>7</v>
      </c>
      <c r="P98" s="3">
        <v>2016</v>
      </c>
    </row>
    <row r="99" spans="1:16" x14ac:dyDescent="0.25">
      <c r="A99" s="7" t="s">
        <v>135</v>
      </c>
      <c r="B99" s="7" t="s">
        <v>64</v>
      </c>
      <c r="C99" s="6" t="s">
        <v>66</v>
      </c>
      <c r="D99" s="8">
        <v>1154</v>
      </c>
      <c r="E99" s="3">
        <v>114</v>
      </c>
      <c r="F99" s="3">
        <v>3</v>
      </c>
      <c r="G99" s="139" t="s">
        <v>120</v>
      </c>
      <c r="H99" s="4" t="s">
        <v>136</v>
      </c>
      <c r="I99" s="3">
        <v>1</v>
      </c>
      <c r="J99" s="3">
        <v>1</v>
      </c>
      <c r="K99" s="3">
        <v>1</v>
      </c>
      <c r="L99" s="3">
        <v>2</v>
      </c>
      <c r="M99" s="3">
        <v>1</v>
      </c>
      <c r="N99" s="3">
        <v>1</v>
      </c>
      <c r="O99" s="3">
        <f t="shared" ref="O99:O101" si="3">SUM(I99:N99)</f>
        <v>7</v>
      </c>
      <c r="P99" s="3">
        <v>2016</v>
      </c>
    </row>
    <row r="100" spans="1:16" x14ac:dyDescent="0.25">
      <c r="A100" s="7" t="s">
        <v>135</v>
      </c>
      <c r="B100" s="7" t="s">
        <v>64</v>
      </c>
      <c r="C100" s="6" t="s">
        <v>70</v>
      </c>
      <c r="D100" s="8">
        <v>1159</v>
      </c>
      <c r="E100" s="3">
        <v>115</v>
      </c>
      <c r="F100" s="3">
        <v>3</v>
      </c>
      <c r="G100" s="139" t="s">
        <v>120</v>
      </c>
      <c r="H100" s="4" t="s">
        <v>136</v>
      </c>
      <c r="I100" s="3">
        <v>1</v>
      </c>
      <c r="J100" s="3">
        <v>1</v>
      </c>
      <c r="K100" s="3">
        <v>1</v>
      </c>
      <c r="L100" s="3">
        <v>2</v>
      </c>
      <c r="M100" s="3">
        <v>1</v>
      </c>
      <c r="N100" s="3">
        <v>1</v>
      </c>
      <c r="O100" s="3">
        <f t="shared" si="3"/>
        <v>7</v>
      </c>
      <c r="P100" s="3">
        <v>2016</v>
      </c>
    </row>
    <row r="101" spans="1:16" x14ac:dyDescent="0.25">
      <c r="A101" s="116" t="s">
        <v>135</v>
      </c>
      <c r="B101" s="116" t="s">
        <v>64</v>
      </c>
      <c r="C101" s="50" t="s">
        <v>71</v>
      </c>
      <c r="D101" s="62">
        <v>1160</v>
      </c>
      <c r="E101" s="36">
        <v>116</v>
      </c>
      <c r="F101" s="36">
        <v>4</v>
      </c>
      <c r="G101" s="150" t="s">
        <v>120</v>
      </c>
      <c r="H101" s="51" t="s">
        <v>138</v>
      </c>
      <c r="I101" s="3">
        <v>1</v>
      </c>
      <c r="J101" s="3">
        <v>1</v>
      </c>
      <c r="K101" s="3">
        <v>1</v>
      </c>
      <c r="L101" s="3">
        <v>2</v>
      </c>
      <c r="M101" s="3">
        <v>1</v>
      </c>
      <c r="N101" s="3">
        <v>1</v>
      </c>
      <c r="O101" s="3">
        <f t="shared" si="3"/>
        <v>7</v>
      </c>
      <c r="P101" s="3">
        <v>2016</v>
      </c>
    </row>
    <row r="102" spans="1:16" ht="15.75" x14ac:dyDescent="0.25">
      <c r="A102" s="134" t="s">
        <v>214</v>
      </c>
    </row>
    <row r="103" spans="1:16" x14ac:dyDescent="0.25">
      <c r="A103" s="135" t="s">
        <v>269</v>
      </c>
    </row>
  </sheetData>
  <sortState ref="A3:H101">
    <sortCondition ref="A3:A101"/>
    <sortCondition ref="E3:E101"/>
  </sortState>
  <pageMargins left="0.7" right="0.7" top="0.75" bottom="0.75" header="0.3" footer="0.3"/>
  <pageSetup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6" workbookViewId="0">
      <selection activeCell="B38" sqref="B38"/>
    </sheetView>
  </sheetViews>
  <sheetFormatPr defaultRowHeight="15" x14ac:dyDescent="0.25"/>
  <cols>
    <col min="1" max="1" width="19.7109375" style="1" customWidth="1"/>
    <col min="2" max="2" width="19.5703125" style="1" customWidth="1"/>
    <col min="3" max="3" width="0" style="1" hidden="1" customWidth="1"/>
    <col min="4" max="4" width="9.140625" customWidth="1"/>
    <col min="5" max="5" width="9.140625" style="37" customWidth="1"/>
    <col min="6" max="6" width="9.140625" style="40" customWidth="1"/>
    <col min="7" max="7" width="9.140625" style="52" customWidth="1"/>
  </cols>
  <sheetData>
    <row r="1" spans="1:7" x14ac:dyDescent="0.25">
      <c r="A1" s="43" t="s">
        <v>246</v>
      </c>
      <c r="B1" s="44"/>
      <c r="C1" s="45"/>
      <c r="D1" s="45"/>
      <c r="E1" s="46"/>
      <c r="F1" s="47"/>
      <c r="G1" s="47"/>
    </row>
    <row r="2" spans="1:7" ht="15.75" thickBot="1" x14ac:dyDescent="0.3">
      <c r="A2" s="48" t="s">
        <v>101</v>
      </c>
      <c r="B2" s="12"/>
      <c r="C2" s="13"/>
      <c r="D2" s="13"/>
      <c r="E2" s="14"/>
      <c r="F2" s="15"/>
      <c r="G2" s="15"/>
    </row>
    <row r="3" spans="1:7" ht="15.75" x14ac:dyDescent="0.25">
      <c r="A3" s="2"/>
      <c r="B3" s="2"/>
      <c r="C3" s="3"/>
      <c r="D3" s="16" t="s">
        <v>79</v>
      </c>
      <c r="E3" s="16" t="s">
        <v>80</v>
      </c>
      <c r="F3" s="17" t="s">
        <v>81</v>
      </c>
      <c r="G3" s="17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8" t="s">
        <v>86</v>
      </c>
      <c r="F4" s="19" t="s">
        <v>87</v>
      </c>
      <c r="G4" s="19" t="s">
        <v>88</v>
      </c>
    </row>
    <row r="5" spans="1:7" x14ac:dyDescent="0.25">
      <c r="A5" s="20" t="s">
        <v>89</v>
      </c>
      <c r="B5" s="21"/>
      <c r="C5" s="22"/>
      <c r="D5" s="22"/>
      <c r="E5" s="22"/>
      <c r="F5" s="23"/>
      <c r="G5" s="23"/>
    </row>
    <row r="6" spans="1:7" x14ac:dyDescent="0.25">
      <c r="A6" s="7" t="s">
        <v>64</v>
      </c>
      <c r="B6" s="6" t="s">
        <v>67</v>
      </c>
      <c r="C6" s="8">
        <v>1156</v>
      </c>
      <c r="D6" s="3">
        <v>103</v>
      </c>
      <c r="E6" s="37">
        <v>191.00899999999999</v>
      </c>
      <c r="F6" s="40">
        <v>17</v>
      </c>
      <c r="G6" s="40">
        <v>56.066699999999997</v>
      </c>
    </row>
    <row r="7" spans="1:7" x14ac:dyDescent="0.25">
      <c r="A7" s="2" t="s">
        <v>33</v>
      </c>
      <c r="B7" s="2" t="s">
        <v>34</v>
      </c>
      <c r="C7" s="3">
        <v>5089</v>
      </c>
      <c r="D7" s="3">
        <v>103</v>
      </c>
      <c r="E7" s="37">
        <v>186.048</v>
      </c>
      <c r="F7" s="40">
        <v>16.5</v>
      </c>
      <c r="G7" s="40">
        <v>53.1</v>
      </c>
    </row>
    <row r="8" spans="1:7" x14ac:dyDescent="0.25">
      <c r="A8" s="7" t="s">
        <v>64</v>
      </c>
      <c r="B8" s="6" t="s">
        <v>68</v>
      </c>
      <c r="C8" s="8">
        <v>1157</v>
      </c>
      <c r="D8" s="3">
        <v>106</v>
      </c>
      <c r="E8" s="37">
        <v>185.45500000000001</v>
      </c>
      <c r="F8" s="40">
        <v>17.350000000000001</v>
      </c>
      <c r="G8" s="40">
        <v>52.85</v>
      </c>
    </row>
    <row r="9" spans="1:7" x14ac:dyDescent="0.25">
      <c r="A9" s="2" t="s">
        <v>9</v>
      </c>
      <c r="B9" s="2" t="s">
        <v>12</v>
      </c>
      <c r="C9" s="3">
        <v>3015</v>
      </c>
      <c r="D9" s="3">
        <v>107</v>
      </c>
      <c r="E9" s="37">
        <v>185.316</v>
      </c>
      <c r="F9" s="40">
        <v>18.5</v>
      </c>
      <c r="G9" s="40">
        <v>52.024999999999999</v>
      </c>
    </row>
    <row r="10" spans="1:7" x14ac:dyDescent="0.25">
      <c r="A10" s="49" t="s">
        <v>48</v>
      </c>
      <c r="B10" s="50" t="s">
        <v>53</v>
      </c>
      <c r="C10" s="36">
        <v>9214</v>
      </c>
      <c r="D10" s="36">
        <v>107</v>
      </c>
      <c r="E10" s="39">
        <v>169.792</v>
      </c>
      <c r="F10" s="42">
        <v>17.5</v>
      </c>
      <c r="G10" s="42">
        <v>54.2</v>
      </c>
    </row>
    <row r="11" spans="1:7" x14ac:dyDescent="0.25">
      <c r="A11" s="2"/>
      <c r="B11" s="29" t="s">
        <v>94</v>
      </c>
      <c r="C11" s="3"/>
      <c r="D11" s="3"/>
      <c r="E11" s="37">
        <f>AVERAGE(E6:E10)</f>
        <v>183.52400000000003</v>
      </c>
      <c r="F11" s="40">
        <f t="shared" ref="F11:G11" si="0">AVERAGE(F6:F10)</f>
        <v>17.369999999999997</v>
      </c>
      <c r="G11" s="40">
        <f t="shared" si="0"/>
        <v>53.648339999999997</v>
      </c>
    </row>
    <row r="12" spans="1:7" x14ac:dyDescent="0.25">
      <c r="A12" s="2"/>
      <c r="B12" s="29" t="s">
        <v>95</v>
      </c>
      <c r="C12" s="3"/>
      <c r="D12" s="3"/>
      <c r="E12" s="37">
        <v>13.39</v>
      </c>
      <c r="F12" s="40">
        <v>1.8136000000000001</v>
      </c>
      <c r="G12" s="40">
        <v>1.8099000000000001</v>
      </c>
    </row>
    <row r="13" spans="1:7" x14ac:dyDescent="0.25">
      <c r="A13" s="2"/>
      <c r="B13" s="29" t="s">
        <v>96</v>
      </c>
      <c r="C13" s="3"/>
      <c r="D13" s="3"/>
      <c r="E13" s="37">
        <v>4.735805</v>
      </c>
      <c r="F13" s="40">
        <v>6.7768759999999997</v>
      </c>
      <c r="G13" s="40">
        <v>2.0153150000000002</v>
      </c>
    </row>
    <row r="14" spans="1:7" x14ac:dyDescent="0.25">
      <c r="A14" s="24" t="s">
        <v>91</v>
      </c>
      <c r="B14" s="25"/>
      <c r="C14" s="26"/>
      <c r="D14" s="27"/>
      <c r="E14" s="27"/>
      <c r="F14" s="28"/>
      <c r="G14" s="28"/>
    </row>
    <row r="15" spans="1:7" x14ac:dyDescent="0.25">
      <c r="A15" s="2" t="s">
        <v>16</v>
      </c>
      <c r="B15" s="2" t="s">
        <v>18</v>
      </c>
      <c r="C15" s="3">
        <v>4265</v>
      </c>
      <c r="D15" s="3">
        <v>111</v>
      </c>
      <c r="E15" s="37">
        <v>194.98</v>
      </c>
      <c r="F15" s="40">
        <v>18.3</v>
      </c>
      <c r="G15" s="40">
        <v>53.075000000000003</v>
      </c>
    </row>
    <row r="16" spans="1:7" x14ac:dyDescent="0.25">
      <c r="A16" s="2" t="s">
        <v>48</v>
      </c>
      <c r="B16" s="6" t="s">
        <v>54</v>
      </c>
      <c r="C16" s="3">
        <v>9215</v>
      </c>
      <c r="D16" s="3">
        <v>109</v>
      </c>
      <c r="E16" s="37">
        <v>189.02</v>
      </c>
      <c r="F16" s="40">
        <v>18.167000000000002</v>
      </c>
      <c r="G16" s="40">
        <v>52</v>
      </c>
    </row>
    <row r="17" spans="1:7" x14ac:dyDescent="0.25">
      <c r="A17" s="2" t="s">
        <v>48</v>
      </c>
      <c r="B17" s="4" t="s">
        <v>78</v>
      </c>
      <c r="C17" s="3">
        <v>9212</v>
      </c>
      <c r="D17" s="3">
        <v>108</v>
      </c>
      <c r="E17" s="37">
        <v>186.65</v>
      </c>
      <c r="F17" s="40">
        <v>17.600000000000001</v>
      </c>
      <c r="G17" s="40">
        <v>54.166699999999999</v>
      </c>
    </row>
    <row r="18" spans="1:7" x14ac:dyDescent="0.25">
      <c r="A18" s="2" t="s">
        <v>1</v>
      </c>
      <c r="B18" s="2" t="s">
        <v>8</v>
      </c>
      <c r="C18" s="3">
        <v>1411</v>
      </c>
      <c r="D18" s="3">
        <v>110</v>
      </c>
      <c r="E18" s="37">
        <v>185.06</v>
      </c>
      <c r="F18" s="40">
        <v>18.033000000000001</v>
      </c>
      <c r="G18" s="40">
        <v>53.3</v>
      </c>
    </row>
    <row r="19" spans="1:7" x14ac:dyDescent="0.25">
      <c r="A19" s="2" t="s">
        <v>16</v>
      </c>
      <c r="B19" s="2" t="s">
        <v>17</v>
      </c>
      <c r="C19" s="3">
        <v>4251</v>
      </c>
      <c r="D19" s="3">
        <v>108</v>
      </c>
      <c r="E19" s="37">
        <v>181.84</v>
      </c>
      <c r="F19" s="40">
        <v>18.024999999999999</v>
      </c>
      <c r="G19" s="40">
        <v>53.55</v>
      </c>
    </row>
    <row r="20" spans="1:7" x14ac:dyDescent="0.25">
      <c r="A20" s="2" t="s">
        <v>33</v>
      </c>
      <c r="B20" s="2" t="s">
        <v>37</v>
      </c>
      <c r="C20" s="3">
        <v>5095</v>
      </c>
      <c r="D20" s="3">
        <v>108</v>
      </c>
      <c r="E20" s="37">
        <v>178.97</v>
      </c>
      <c r="F20" s="40">
        <v>18.100000000000001</v>
      </c>
      <c r="G20" s="40">
        <v>54.55</v>
      </c>
    </row>
    <row r="21" spans="1:7" x14ac:dyDescent="0.25">
      <c r="A21" s="2" t="s">
        <v>16</v>
      </c>
      <c r="B21" s="2" t="s">
        <v>21</v>
      </c>
      <c r="C21" s="3">
        <v>4278</v>
      </c>
      <c r="D21" s="3">
        <v>110</v>
      </c>
      <c r="E21" s="37">
        <v>178.37</v>
      </c>
      <c r="F21" s="40">
        <v>18</v>
      </c>
      <c r="G21" s="40">
        <v>54.133299999999998</v>
      </c>
    </row>
    <row r="22" spans="1:7" x14ac:dyDescent="0.25">
      <c r="A22" s="2" t="s">
        <v>1</v>
      </c>
      <c r="B22" s="2" t="s">
        <v>7</v>
      </c>
      <c r="C22" s="3">
        <v>1410</v>
      </c>
      <c r="D22" s="3">
        <v>109</v>
      </c>
      <c r="E22" s="37">
        <v>177.71</v>
      </c>
      <c r="F22" s="40">
        <v>17.75</v>
      </c>
      <c r="G22" s="40">
        <v>53.774999999999999</v>
      </c>
    </row>
    <row r="23" spans="1:7" x14ac:dyDescent="0.25">
      <c r="A23" s="2" t="s">
        <v>33</v>
      </c>
      <c r="B23" s="2" t="s">
        <v>35</v>
      </c>
      <c r="C23" s="3">
        <v>5090</v>
      </c>
      <c r="D23" s="3">
        <v>111</v>
      </c>
      <c r="E23" s="37">
        <v>176.37</v>
      </c>
      <c r="F23" s="40">
        <v>17.925000000000001</v>
      </c>
      <c r="G23" s="40">
        <v>51.625</v>
      </c>
    </row>
    <row r="24" spans="1:7" x14ac:dyDescent="0.25">
      <c r="A24" s="2" t="s">
        <v>1</v>
      </c>
      <c r="B24" s="2" t="s">
        <v>74</v>
      </c>
      <c r="C24" s="3">
        <v>1407</v>
      </c>
      <c r="D24" s="3">
        <v>111</v>
      </c>
      <c r="E24" s="37">
        <v>173.68</v>
      </c>
      <c r="F24" s="40">
        <v>19.824999999999999</v>
      </c>
      <c r="G24" s="40">
        <v>53.375</v>
      </c>
    </row>
    <row r="25" spans="1:7" x14ac:dyDescent="0.25">
      <c r="A25" s="2" t="s">
        <v>48</v>
      </c>
      <c r="B25" s="4" t="s">
        <v>52</v>
      </c>
      <c r="C25" s="3">
        <v>9213</v>
      </c>
      <c r="D25" s="3">
        <v>111</v>
      </c>
      <c r="E25" s="37">
        <v>166.94</v>
      </c>
      <c r="F25" s="40">
        <v>17.233000000000001</v>
      </c>
      <c r="G25" s="40">
        <v>54.166699999999999</v>
      </c>
    </row>
    <row r="26" spans="1:7" x14ac:dyDescent="0.25">
      <c r="A26" s="2" t="s">
        <v>1</v>
      </c>
      <c r="B26" s="2" t="s">
        <v>6</v>
      </c>
      <c r="C26" s="3">
        <v>1409</v>
      </c>
      <c r="D26" s="3">
        <v>110</v>
      </c>
      <c r="E26" s="37">
        <v>162.53</v>
      </c>
      <c r="F26" s="40">
        <v>15.8</v>
      </c>
      <c r="G26" s="40">
        <v>53.7</v>
      </c>
    </row>
    <row r="27" spans="1:7" x14ac:dyDescent="0.25">
      <c r="A27" s="49" t="s">
        <v>48</v>
      </c>
      <c r="B27" s="51" t="s">
        <v>49</v>
      </c>
      <c r="C27" s="36">
        <v>9203</v>
      </c>
      <c r="D27" s="36">
        <v>110</v>
      </c>
      <c r="E27" s="39">
        <v>155.63999999999999</v>
      </c>
      <c r="F27" s="42">
        <v>18.074999999999999</v>
      </c>
      <c r="G27" s="42">
        <v>54.066699999999997</v>
      </c>
    </row>
    <row r="28" spans="1:7" x14ac:dyDescent="0.25">
      <c r="A28" s="2"/>
      <c r="B28" s="29" t="s">
        <v>94</v>
      </c>
      <c r="C28" s="3"/>
      <c r="D28" s="3"/>
      <c r="E28" s="37">
        <f>AVERAGE(E15:E27)</f>
        <v>177.51999999999998</v>
      </c>
      <c r="F28" s="40">
        <f t="shared" ref="F28:G28" si="1">AVERAGE(F15:F27)</f>
        <v>17.910230769230768</v>
      </c>
      <c r="G28" s="40">
        <f t="shared" si="1"/>
        <v>53.498723076923071</v>
      </c>
    </row>
    <row r="29" spans="1:7" x14ac:dyDescent="0.25">
      <c r="A29" s="2"/>
      <c r="B29" s="29" t="s">
        <v>95</v>
      </c>
      <c r="C29" s="3"/>
      <c r="D29" s="3"/>
      <c r="E29" s="37">
        <v>21.433</v>
      </c>
      <c r="F29" s="40">
        <v>2.3418999999999999</v>
      </c>
      <c r="G29" s="40">
        <v>1.7919</v>
      </c>
    </row>
    <row r="30" spans="1:7" x14ac:dyDescent="0.25">
      <c r="A30" s="2"/>
      <c r="B30" s="29" t="s">
        <v>96</v>
      </c>
      <c r="C30" s="3"/>
      <c r="D30" s="3"/>
      <c r="E30" s="37">
        <v>7.8992889999999996</v>
      </c>
      <c r="F30" s="40">
        <v>8.5310489999999994</v>
      </c>
      <c r="G30" s="40">
        <v>2.1599539999999999</v>
      </c>
    </row>
    <row r="31" spans="1:7" x14ac:dyDescent="0.25">
      <c r="A31" s="24" t="s">
        <v>92</v>
      </c>
      <c r="B31" s="25"/>
      <c r="C31" s="26"/>
      <c r="D31" s="27"/>
      <c r="E31" s="27"/>
      <c r="F31" s="28"/>
      <c r="G31" s="28"/>
    </row>
    <row r="32" spans="1:7" x14ac:dyDescent="0.25">
      <c r="A32" s="2" t="s">
        <v>62</v>
      </c>
      <c r="B32" s="2" t="s">
        <v>63</v>
      </c>
      <c r="C32" s="3">
        <v>1014</v>
      </c>
      <c r="D32" s="3">
        <v>115</v>
      </c>
      <c r="E32" s="37">
        <v>207.8</v>
      </c>
      <c r="F32" s="40">
        <v>19.466699999999999</v>
      </c>
      <c r="G32" s="40">
        <v>52</v>
      </c>
    </row>
    <row r="33" spans="1:7" x14ac:dyDescent="0.25">
      <c r="A33" s="2" t="s">
        <v>16</v>
      </c>
      <c r="B33" s="2" t="s">
        <v>19</v>
      </c>
      <c r="C33" s="3">
        <v>4270</v>
      </c>
      <c r="D33" s="3">
        <v>115</v>
      </c>
      <c r="E33" s="37">
        <v>201.20699999999999</v>
      </c>
      <c r="F33" s="40">
        <v>20.5</v>
      </c>
      <c r="G33" s="40">
        <v>54.95</v>
      </c>
    </row>
    <row r="34" spans="1:7" x14ac:dyDescent="0.25">
      <c r="A34" s="2" t="s">
        <v>1</v>
      </c>
      <c r="B34" s="2" t="s">
        <v>73</v>
      </c>
      <c r="C34" s="3">
        <v>1405</v>
      </c>
      <c r="D34" s="3">
        <v>113</v>
      </c>
      <c r="E34" s="37">
        <v>198.55799999999999</v>
      </c>
      <c r="F34" s="40">
        <v>18.875</v>
      </c>
      <c r="G34" s="40">
        <v>55.35</v>
      </c>
    </row>
    <row r="35" spans="1:7" x14ac:dyDescent="0.25">
      <c r="A35" s="2" t="s">
        <v>1</v>
      </c>
      <c r="B35" s="2" t="s">
        <v>4</v>
      </c>
      <c r="C35" s="3">
        <v>1404</v>
      </c>
      <c r="D35" s="3">
        <v>115</v>
      </c>
      <c r="E35" s="37">
        <v>197.875</v>
      </c>
      <c r="F35" s="40">
        <v>19.425000000000001</v>
      </c>
      <c r="G35" s="40">
        <v>53.774999999999999</v>
      </c>
    </row>
    <row r="36" spans="1:7" x14ac:dyDescent="0.25">
      <c r="A36" s="7" t="s">
        <v>64</v>
      </c>
      <c r="B36" s="6" t="s">
        <v>65</v>
      </c>
      <c r="C36" s="8">
        <v>1151</v>
      </c>
      <c r="D36" s="3">
        <v>114</v>
      </c>
      <c r="E36" s="37">
        <v>196.648</v>
      </c>
      <c r="F36" s="40">
        <v>20.65</v>
      </c>
      <c r="G36" s="40">
        <v>52.825000000000003</v>
      </c>
    </row>
    <row r="37" spans="1:7" x14ac:dyDescent="0.25">
      <c r="A37" s="2" t="s">
        <v>13</v>
      </c>
      <c r="B37" s="4" t="s">
        <v>270</v>
      </c>
      <c r="C37" s="3">
        <v>4092</v>
      </c>
      <c r="D37" s="3">
        <v>112</v>
      </c>
      <c r="E37" s="37">
        <v>196.125</v>
      </c>
      <c r="F37" s="40">
        <v>19.399999999999999</v>
      </c>
      <c r="G37" s="40">
        <v>55.8</v>
      </c>
    </row>
    <row r="38" spans="1:7" x14ac:dyDescent="0.25">
      <c r="A38" s="2" t="s">
        <v>16</v>
      </c>
      <c r="B38" s="2" t="s">
        <v>23</v>
      </c>
      <c r="C38" s="3">
        <v>4284</v>
      </c>
      <c r="D38" s="3">
        <v>114</v>
      </c>
      <c r="E38" s="37">
        <v>195.84399999999999</v>
      </c>
      <c r="F38" s="40">
        <v>19.75</v>
      </c>
      <c r="G38" s="40">
        <v>52.45</v>
      </c>
    </row>
    <row r="39" spans="1:7" x14ac:dyDescent="0.25">
      <c r="A39" s="2" t="s">
        <v>48</v>
      </c>
      <c r="B39" s="4" t="s">
        <v>77</v>
      </c>
      <c r="C39" s="3">
        <v>9206</v>
      </c>
      <c r="D39" s="3">
        <v>113</v>
      </c>
      <c r="E39" s="37">
        <v>195.66399999999999</v>
      </c>
      <c r="F39" s="40">
        <v>18.774999999999999</v>
      </c>
      <c r="G39" s="40">
        <v>52.975000000000001</v>
      </c>
    </row>
    <row r="40" spans="1:7" x14ac:dyDescent="0.25">
      <c r="A40" s="2" t="s">
        <v>13</v>
      </c>
      <c r="B40" s="4" t="s">
        <v>75</v>
      </c>
      <c r="C40" s="3">
        <v>4088</v>
      </c>
      <c r="D40" s="3">
        <v>114</v>
      </c>
      <c r="E40" s="37">
        <v>193.65</v>
      </c>
      <c r="F40" s="40">
        <v>19.899999999999999</v>
      </c>
      <c r="G40" s="40">
        <v>51.9</v>
      </c>
    </row>
    <row r="41" spans="1:7" x14ac:dyDescent="0.25">
      <c r="A41" s="7" t="s">
        <v>64</v>
      </c>
      <c r="B41" s="6" t="s">
        <v>70</v>
      </c>
      <c r="C41" s="8">
        <v>1159</v>
      </c>
      <c r="D41" s="3">
        <v>115</v>
      </c>
      <c r="E41" s="37">
        <v>192.53700000000001</v>
      </c>
      <c r="F41" s="40">
        <v>20.6</v>
      </c>
      <c r="G41" s="40">
        <v>53.5</v>
      </c>
    </row>
    <row r="42" spans="1:7" x14ac:dyDescent="0.25">
      <c r="A42" s="2" t="s">
        <v>55</v>
      </c>
      <c r="B42" s="2" t="s">
        <v>57</v>
      </c>
      <c r="C42" s="3">
        <v>10103</v>
      </c>
      <c r="D42" s="3">
        <v>115</v>
      </c>
      <c r="E42" s="37">
        <v>191.33600000000001</v>
      </c>
      <c r="F42" s="40">
        <v>20.3</v>
      </c>
      <c r="G42" s="40">
        <v>52.55</v>
      </c>
    </row>
    <row r="43" spans="1:7" x14ac:dyDescent="0.25">
      <c r="A43" s="7" t="s">
        <v>64</v>
      </c>
      <c r="B43" s="6" t="s">
        <v>66</v>
      </c>
      <c r="C43" s="8">
        <v>1154</v>
      </c>
      <c r="D43" s="3">
        <v>114</v>
      </c>
      <c r="E43" s="37">
        <v>187.892</v>
      </c>
      <c r="F43" s="40">
        <v>20.3</v>
      </c>
      <c r="G43" s="40">
        <v>51.7</v>
      </c>
    </row>
    <row r="44" spans="1:7" x14ac:dyDescent="0.25">
      <c r="A44" s="7" t="s">
        <v>64</v>
      </c>
      <c r="B44" s="6" t="s">
        <v>69</v>
      </c>
      <c r="C44" s="8">
        <v>1158</v>
      </c>
      <c r="D44" s="3">
        <v>112</v>
      </c>
      <c r="E44" s="37">
        <v>185.88900000000001</v>
      </c>
      <c r="F44" s="40">
        <v>19.05</v>
      </c>
      <c r="G44" s="40">
        <v>52.625</v>
      </c>
    </row>
    <row r="45" spans="1:7" x14ac:dyDescent="0.25">
      <c r="A45" s="2" t="s">
        <v>13</v>
      </c>
      <c r="B45" s="4" t="s">
        <v>26</v>
      </c>
      <c r="C45" s="3">
        <v>4472</v>
      </c>
      <c r="D45" s="3">
        <v>114</v>
      </c>
      <c r="E45" s="37">
        <v>184.94800000000001</v>
      </c>
      <c r="F45" s="40">
        <v>20.8</v>
      </c>
      <c r="G45" s="40">
        <v>53.55</v>
      </c>
    </row>
    <row r="46" spans="1:7" x14ac:dyDescent="0.25">
      <c r="A46" s="2" t="s">
        <v>55</v>
      </c>
      <c r="B46" s="2" t="s">
        <v>56</v>
      </c>
      <c r="C46" s="3">
        <v>10101</v>
      </c>
      <c r="D46" s="3">
        <v>114</v>
      </c>
      <c r="E46" s="37">
        <v>184.82400000000001</v>
      </c>
      <c r="F46" s="40">
        <v>18.149999999999999</v>
      </c>
      <c r="G46" s="40">
        <v>53.95</v>
      </c>
    </row>
    <row r="47" spans="1:7" x14ac:dyDescent="0.25">
      <c r="A47" s="2" t="s">
        <v>1</v>
      </c>
      <c r="B47" s="2" t="s">
        <v>5</v>
      </c>
      <c r="C47" s="3">
        <v>1406</v>
      </c>
      <c r="D47" s="3">
        <v>113</v>
      </c>
      <c r="E47" s="37">
        <v>183.392</v>
      </c>
      <c r="F47" s="40">
        <v>19.600000000000001</v>
      </c>
      <c r="G47" s="40">
        <v>52.2</v>
      </c>
    </row>
    <row r="48" spans="1:7" x14ac:dyDescent="0.25">
      <c r="A48" s="2" t="s">
        <v>16</v>
      </c>
      <c r="B48" s="2" t="s">
        <v>20</v>
      </c>
      <c r="C48" s="3">
        <v>4274</v>
      </c>
      <c r="D48" s="3">
        <v>115</v>
      </c>
      <c r="E48" s="37">
        <v>181.31800000000001</v>
      </c>
      <c r="F48" s="40">
        <v>19.8</v>
      </c>
      <c r="G48" s="40">
        <v>51.4</v>
      </c>
    </row>
    <row r="49" spans="1:7" x14ac:dyDescent="0.25">
      <c r="A49" s="2" t="s">
        <v>1</v>
      </c>
      <c r="B49" s="2" t="s">
        <v>3</v>
      </c>
      <c r="C49" s="3">
        <v>1403</v>
      </c>
      <c r="D49" s="3">
        <v>115</v>
      </c>
      <c r="E49" s="37">
        <v>180.30199999999999</v>
      </c>
      <c r="F49" s="40">
        <v>20.3</v>
      </c>
      <c r="G49" s="40">
        <v>52.55</v>
      </c>
    </row>
    <row r="50" spans="1:7" x14ac:dyDescent="0.25">
      <c r="A50" s="49" t="s">
        <v>55</v>
      </c>
      <c r="B50" s="49" t="s">
        <v>61</v>
      </c>
      <c r="C50" s="36">
        <v>10107</v>
      </c>
      <c r="D50" s="36">
        <v>115</v>
      </c>
      <c r="E50" s="39">
        <v>165.71</v>
      </c>
      <c r="F50" s="42">
        <v>20.8</v>
      </c>
      <c r="G50" s="42">
        <v>54.05</v>
      </c>
    </row>
    <row r="51" spans="1:7" x14ac:dyDescent="0.25">
      <c r="A51" s="2"/>
      <c r="B51" s="29" t="s">
        <v>94</v>
      </c>
      <c r="C51" s="3"/>
      <c r="D51" s="3"/>
      <c r="E51" s="37">
        <f>AVERAGE(E32:E50)</f>
        <v>190.60626315789477</v>
      </c>
      <c r="F51" s="40">
        <f t="shared" ref="F51:G51" si="2">AVERAGE(F32:F50)</f>
        <v>19.812721052631584</v>
      </c>
      <c r="G51" s="40">
        <f t="shared" si="2"/>
        <v>53.163157894736841</v>
      </c>
    </row>
    <row r="52" spans="1:7" x14ac:dyDescent="0.25">
      <c r="A52" s="2"/>
      <c r="B52" s="29" t="s">
        <v>95</v>
      </c>
      <c r="C52" s="3"/>
      <c r="D52" s="3"/>
      <c r="E52" s="37">
        <v>18.001999999999999</v>
      </c>
      <c r="F52" s="40">
        <v>1.0938000000000001</v>
      </c>
      <c r="G52" s="40">
        <v>3.2240000000000002</v>
      </c>
    </row>
    <row r="53" spans="1:7" x14ac:dyDescent="0.25">
      <c r="A53" s="2"/>
      <c r="B53" s="29" t="s">
        <v>96</v>
      </c>
      <c r="C53" s="3"/>
      <c r="D53" s="3"/>
      <c r="E53" s="37">
        <v>6.4918950000000004</v>
      </c>
      <c r="F53" s="40">
        <v>3.7877900000000002</v>
      </c>
      <c r="G53" s="40">
        <v>3.9023940000000001</v>
      </c>
    </row>
    <row r="54" spans="1:7" x14ac:dyDescent="0.25">
      <c r="A54" s="24" t="s">
        <v>93</v>
      </c>
      <c r="B54" s="25"/>
      <c r="C54" s="26"/>
      <c r="D54" s="27"/>
      <c r="E54" s="27"/>
      <c r="F54" s="28"/>
      <c r="G54" s="28"/>
    </row>
    <row r="55" spans="1:7" x14ac:dyDescent="0.25">
      <c r="A55" s="2" t="s">
        <v>9</v>
      </c>
      <c r="B55" s="2" t="s">
        <v>11</v>
      </c>
      <c r="C55" s="3">
        <v>3013</v>
      </c>
      <c r="D55" s="3">
        <v>118</v>
      </c>
      <c r="E55" s="37">
        <v>206.60499999999999</v>
      </c>
      <c r="F55" s="40">
        <v>23.7667</v>
      </c>
      <c r="G55" s="40">
        <v>50.65</v>
      </c>
    </row>
    <row r="56" spans="1:7" x14ac:dyDescent="0.25">
      <c r="A56" s="2" t="s">
        <v>13</v>
      </c>
      <c r="B56" s="4" t="s">
        <v>76</v>
      </c>
      <c r="C56" s="3">
        <v>4473</v>
      </c>
      <c r="D56" s="3">
        <v>118</v>
      </c>
      <c r="E56" s="37">
        <v>197.988</v>
      </c>
      <c r="F56" s="40">
        <v>21.925000000000001</v>
      </c>
      <c r="G56" s="40">
        <v>53.325000000000003</v>
      </c>
    </row>
    <row r="57" spans="1:7" x14ac:dyDescent="0.25">
      <c r="A57" s="2" t="s">
        <v>16</v>
      </c>
      <c r="B57" s="2" t="s">
        <v>25</v>
      </c>
      <c r="C57" s="3">
        <v>4286</v>
      </c>
      <c r="D57" s="3">
        <v>116</v>
      </c>
      <c r="E57" s="37">
        <v>194.166</v>
      </c>
      <c r="F57" s="40">
        <v>21.1</v>
      </c>
      <c r="G57" s="40">
        <v>52.575000000000003</v>
      </c>
    </row>
    <row r="58" spans="1:7" x14ac:dyDescent="0.25">
      <c r="A58" s="2" t="s">
        <v>55</v>
      </c>
      <c r="B58" s="2" t="s">
        <v>60</v>
      </c>
      <c r="C58" s="3">
        <v>10106</v>
      </c>
      <c r="D58" s="3">
        <v>119</v>
      </c>
      <c r="E58" s="37">
        <v>192.238</v>
      </c>
      <c r="F58" s="40">
        <v>23.9</v>
      </c>
      <c r="G58" s="40">
        <v>51.8</v>
      </c>
    </row>
    <row r="59" spans="1:7" x14ac:dyDescent="0.25">
      <c r="A59" s="2" t="s">
        <v>16</v>
      </c>
      <c r="B59" s="2" t="s">
        <v>24</v>
      </c>
      <c r="C59" s="3">
        <v>4285</v>
      </c>
      <c r="D59" s="3">
        <v>117</v>
      </c>
      <c r="E59" s="37">
        <v>191.614</v>
      </c>
      <c r="F59" s="40">
        <v>20.399999999999999</v>
      </c>
      <c r="G59" s="40">
        <v>52.174999999999997</v>
      </c>
    </row>
    <row r="60" spans="1:7" x14ac:dyDescent="0.25">
      <c r="A60" s="2" t="s">
        <v>9</v>
      </c>
      <c r="B60" s="2" t="s">
        <v>10</v>
      </c>
      <c r="C60" s="3">
        <v>3005</v>
      </c>
      <c r="D60" s="3">
        <v>116</v>
      </c>
      <c r="E60" s="37">
        <v>190.46199999999999</v>
      </c>
      <c r="F60" s="40">
        <v>21.25</v>
      </c>
      <c r="G60" s="40">
        <v>49.825000000000003</v>
      </c>
    </row>
    <row r="61" spans="1:7" x14ac:dyDescent="0.25">
      <c r="A61" s="2" t="s">
        <v>48</v>
      </c>
      <c r="B61" s="4" t="s">
        <v>51</v>
      </c>
      <c r="C61" s="3">
        <v>9208</v>
      </c>
      <c r="D61" s="3">
        <v>118</v>
      </c>
      <c r="E61" s="37">
        <v>189.887</v>
      </c>
      <c r="F61" s="40">
        <v>23.274999999999999</v>
      </c>
      <c r="G61" s="40">
        <v>52.725000000000001</v>
      </c>
    </row>
    <row r="62" spans="1:7" x14ac:dyDescent="0.25">
      <c r="A62" s="2" t="s">
        <v>1</v>
      </c>
      <c r="B62" s="2" t="s">
        <v>72</v>
      </c>
      <c r="C62" s="3">
        <v>1401</v>
      </c>
      <c r="D62" s="3">
        <v>118</v>
      </c>
      <c r="E62" s="37">
        <v>188.09200000000001</v>
      </c>
      <c r="F62" s="40">
        <v>21.433299999999999</v>
      </c>
      <c r="G62" s="40">
        <v>51.7</v>
      </c>
    </row>
    <row r="63" spans="1:7" x14ac:dyDescent="0.25">
      <c r="A63" s="2" t="s">
        <v>55</v>
      </c>
      <c r="B63" s="2" t="s">
        <v>58</v>
      </c>
      <c r="C63" s="3">
        <v>10104</v>
      </c>
      <c r="D63" s="3">
        <v>117</v>
      </c>
      <c r="E63" s="37">
        <v>185.49199999999999</v>
      </c>
      <c r="F63" s="40">
        <v>20.366700000000002</v>
      </c>
      <c r="G63" s="40">
        <v>51.5</v>
      </c>
    </row>
    <row r="64" spans="1:7" x14ac:dyDescent="0.25">
      <c r="A64" s="7" t="s">
        <v>64</v>
      </c>
      <c r="B64" s="6" t="s">
        <v>71</v>
      </c>
      <c r="C64" s="8">
        <v>1160</v>
      </c>
      <c r="D64" s="3">
        <v>116</v>
      </c>
      <c r="E64" s="37">
        <v>183.499</v>
      </c>
      <c r="F64" s="40">
        <v>19.899999999999999</v>
      </c>
      <c r="G64" s="40">
        <v>52</v>
      </c>
    </row>
    <row r="65" spans="1:7" x14ac:dyDescent="0.25">
      <c r="A65" s="2" t="s">
        <v>55</v>
      </c>
      <c r="B65" s="4" t="s">
        <v>59</v>
      </c>
      <c r="C65" s="3">
        <v>10105</v>
      </c>
      <c r="D65" s="3">
        <v>116</v>
      </c>
      <c r="E65" s="37">
        <v>182.81</v>
      </c>
      <c r="F65" s="40">
        <v>20.524999999999999</v>
      </c>
      <c r="G65" s="40">
        <v>51.375</v>
      </c>
    </row>
    <row r="66" spans="1:7" x14ac:dyDescent="0.25">
      <c r="A66" s="2" t="s">
        <v>33</v>
      </c>
      <c r="B66" s="2" t="s">
        <v>36</v>
      </c>
      <c r="C66" s="3">
        <v>5093</v>
      </c>
      <c r="D66" s="3">
        <v>116</v>
      </c>
      <c r="E66" s="37">
        <v>177.04599999999999</v>
      </c>
      <c r="F66" s="40">
        <v>19.625</v>
      </c>
      <c r="G66" s="40">
        <v>53.1</v>
      </c>
    </row>
    <row r="67" spans="1:7" x14ac:dyDescent="0.25">
      <c r="A67" s="2" t="s">
        <v>16</v>
      </c>
      <c r="B67" s="2" t="s">
        <v>22</v>
      </c>
      <c r="C67" s="3">
        <v>4282</v>
      </c>
      <c r="D67" s="3">
        <v>116</v>
      </c>
      <c r="E67" s="37">
        <v>171.33199999999999</v>
      </c>
      <c r="F67" s="40">
        <v>20.2333</v>
      </c>
      <c r="G67" s="40">
        <v>52.533000000000001</v>
      </c>
    </row>
    <row r="68" spans="1:7" x14ac:dyDescent="0.25">
      <c r="A68" s="49" t="s">
        <v>48</v>
      </c>
      <c r="B68" s="51" t="s">
        <v>50</v>
      </c>
      <c r="C68" s="36">
        <v>9207</v>
      </c>
      <c r="D68" s="36">
        <v>116</v>
      </c>
      <c r="E68" s="39">
        <v>168.55500000000001</v>
      </c>
      <c r="F68" s="42">
        <v>21.7</v>
      </c>
      <c r="G68" s="42">
        <v>52.2</v>
      </c>
    </row>
    <row r="69" spans="1:7" x14ac:dyDescent="0.25">
      <c r="A69" s="2"/>
      <c r="B69" s="29" t="s">
        <v>94</v>
      </c>
      <c r="C69" s="3"/>
      <c r="D69" s="3"/>
      <c r="E69" s="37">
        <f>AVERAGE(E55:E68)</f>
        <v>187.1275714285714</v>
      </c>
      <c r="F69" s="40">
        <f t="shared" ref="F69:G69" si="3">AVERAGE(F55:F68)</f>
        <v>21.38571428571429</v>
      </c>
      <c r="G69" s="40">
        <f t="shared" si="3"/>
        <v>51.963071428571439</v>
      </c>
    </row>
    <row r="70" spans="1:7" x14ac:dyDescent="0.25">
      <c r="A70" s="2"/>
      <c r="B70" s="29" t="s">
        <v>95</v>
      </c>
      <c r="C70" s="3"/>
      <c r="D70" s="3"/>
      <c r="E70" s="37">
        <v>20.106000000000002</v>
      </c>
      <c r="F70" s="40">
        <v>1.5230999999999999</v>
      </c>
      <c r="G70" s="40">
        <v>2.2130000000000001</v>
      </c>
    </row>
    <row r="71" spans="1:7" x14ac:dyDescent="0.25">
      <c r="A71" s="2"/>
      <c r="B71" s="29" t="s">
        <v>96</v>
      </c>
      <c r="C71" s="3"/>
      <c r="D71" s="3"/>
      <c r="E71" s="37">
        <v>7.1542459999999997</v>
      </c>
      <c r="F71" s="40">
        <v>4.7419320000000003</v>
      </c>
      <c r="G71" s="40">
        <v>2.6519590000000002</v>
      </c>
    </row>
    <row r="72" spans="1:7" x14ac:dyDescent="0.25">
      <c r="A72" s="30"/>
      <c r="B72" s="25" t="s">
        <v>97</v>
      </c>
      <c r="C72" s="27"/>
      <c r="D72" s="27"/>
      <c r="E72" s="38">
        <f>AVERAGE(E6:E10,E15:E27,E32:E50,E55:E68)</f>
        <v>185.62127450980395</v>
      </c>
      <c r="F72" s="41">
        <f t="shared" ref="F72:G72" si="4">AVERAGE(F6:F10,F15:F27,F32:F50,F55:F68)</f>
        <v>19.520092156862738</v>
      </c>
      <c r="G72" s="41">
        <f t="shared" si="4"/>
        <v>52.966825490196065</v>
      </c>
    </row>
    <row r="73" spans="1:7" ht="15.75" x14ac:dyDescent="0.25">
      <c r="A73" s="33" t="s">
        <v>98</v>
      </c>
      <c r="B73" s="32"/>
      <c r="C73" s="3"/>
      <c r="D73" s="3"/>
    </row>
    <row r="74" spans="1:7" x14ac:dyDescent="0.25">
      <c r="A74" s="31" t="s">
        <v>99</v>
      </c>
      <c r="B74" s="32"/>
      <c r="C74" s="3"/>
      <c r="D74" s="3"/>
    </row>
    <row r="75" spans="1:7" ht="15.75" x14ac:dyDescent="0.25">
      <c r="A75" s="33" t="s">
        <v>100</v>
      </c>
      <c r="B75" s="32"/>
      <c r="C75" s="3"/>
      <c r="D75" s="3"/>
    </row>
    <row r="76" spans="1:7" x14ac:dyDescent="0.25">
      <c r="A76" s="34" t="s">
        <v>103</v>
      </c>
      <c r="B76" s="35"/>
      <c r="C76" s="36"/>
      <c r="D76" s="36"/>
      <c r="E76" s="39"/>
      <c r="F76" s="42"/>
      <c r="G76" s="53"/>
    </row>
    <row r="77" spans="1:7" x14ac:dyDescent="0.25">
      <c r="A77" s="2"/>
      <c r="B77" s="2"/>
      <c r="C77" s="3"/>
      <c r="D77" s="3"/>
    </row>
    <row r="78" spans="1:7" x14ac:dyDescent="0.25">
      <c r="A78" s="2"/>
      <c r="B78" s="2"/>
      <c r="C78" s="3"/>
      <c r="D78" s="3"/>
    </row>
    <row r="79" spans="1:7" x14ac:dyDescent="0.25">
      <c r="A79" s="2"/>
      <c r="B79" s="2"/>
      <c r="C79" s="3"/>
      <c r="D79" s="3"/>
    </row>
    <row r="80" spans="1:7" x14ac:dyDescent="0.25">
      <c r="A80" s="2"/>
      <c r="B80" s="2"/>
      <c r="C80" s="3"/>
      <c r="D80" s="3"/>
    </row>
  </sheetData>
  <sortState ref="A7:H57">
    <sortCondition descending="1" ref="E7:E57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43" t="s">
        <v>254</v>
      </c>
      <c r="B1" s="44"/>
      <c r="C1" s="45"/>
      <c r="D1" s="45"/>
    </row>
    <row r="2" spans="1:7" x14ac:dyDescent="0.25">
      <c r="A2" s="96" t="s">
        <v>226</v>
      </c>
      <c r="B2" s="44"/>
      <c r="C2" s="45"/>
      <c r="D2" s="45"/>
    </row>
    <row r="3" spans="1:7" ht="15.75" thickBot="1" x14ac:dyDescent="0.3">
      <c r="A3" s="48" t="s">
        <v>227</v>
      </c>
      <c r="B3" s="12"/>
      <c r="C3" s="13"/>
      <c r="D3" s="13"/>
      <c r="E3" s="97"/>
      <c r="F3" s="98"/>
      <c r="G3" s="98"/>
    </row>
    <row r="4" spans="1:7" x14ac:dyDescent="0.25">
      <c r="A4" s="2"/>
      <c r="B4" s="2"/>
      <c r="C4" s="3"/>
      <c r="D4" s="16" t="s">
        <v>79</v>
      </c>
      <c r="E4" s="99"/>
      <c r="F4" s="100"/>
      <c r="G4" s="100"/>
    </row>
    <row r="5" spans="1:7" ht="16.5" thickBot="1" x14ac:dyDescent="0.3">
      <c r="A5" s="11" t="s">
        <v>83</v>
      </c>
      <c r="B5" s="11" t="s">
        <v>84</v>
      </c>
      <c r="C5" s="18" t="s">
        <v>0</v>
      </c>
      <c r="D5" s="18" t="s">
        <v>85</v>
      </c>
      <c r="E5" s="101" t="s">
        <v>80</v>
      </c>
      <c r="F5" s="102" t="s">
        <v>81</v>
      </c>
      <c r="G5" s="102" t="s">
        <v>82</v>
      </c>
    </row>
    <row r="6" spans="1:7" x14ac:dyDescent="0.25">
      <c r="A6" s="93" t="s">
        <v>89</v>
      </c>
      <c r="B6" s="104"/>
      <c r="C6" s="104"/>
      <c r="D6" s="104"/>
      <c r="E6" s="39" t="s">
        <v>86</v>
      </c>
      <c r="F6" s="42" t="s">
        <v>87</v>
      </c>
      <c r="G6" s="42" t="s">
        <v>88</v>
      </c>
    </row>
    <row r="7" spans="1:7" x14ac:dyDescent="0.25">
      <c r="A7" s="29" t="s">
        <v>48</v>
      </c>
      <c r="B7" s="56" t="s">
        <v>49</v>
      </c>
      <c r="C7" s="115">
        <v>9203</v>
      </c>
      <c r="D7" s="46">
        <v>110</v>
      </c>
      <c r="E7" s="57">
        <v>233.06399999999999</v>
      </c>
      <c r="F7" s="58">
        <v>17.524999999999999</v>
      </c>
      <c r="G7" s="58">
        <v>54.418199999999999</v>
      </c>
    </row>
    <row r="8" spans="1:7" x14ac:dyDescent="0.25">
      <c r="A8" s="2" t="s">
        <v>173</v>
      </c>
      <c r="B8" s="2" t="s">
        <v>176</v>
      </c>
      <c r="C8">
        <v>4693</v>
      </c>
      <c r="D8" s="3">
        <v>111</v>
      </c>
      <c r="E8" s="37">
        <v>226.63800000000001</v>
      </c>
      <c r="F8" s="40">
        <v>20.566700000000001</v>
      </c>
      <c r="G8" s="40">
        <v>53.924999999999997</v>
      </c>
    </row>
    <row r="9" spans="1:7" x14ac:dyDescent="0.25">
      <c r="A9" s="49" t="s">
        <v>16</v>
      </c>
      <c r="B9" s="49" t="s">
        <v>21</v>
      </c>
      <c r="C9" s="104">
        <v>4278</v>
      </c>
      <c r="D9" s="36">
        <v>110</v>
      </c>
      <c r="E9" s="39">
        <v>220.7</v>
      </c>
      <c r="F9" s="42">
        <v>17.100000000000001</v>
      </c>
      <c r="G9" s="42">
        <v>57.118200000000002</v>
      </c>
    </row>
    <row r="10" spans="1:7" x14ac:dyDescent="0.25">
      <c r="A10" s="29"/>
      <c r="B10" s="29" t="s">
        <v>94</v>
      </c>
      <c r="D10" s="3"/>
      <c r="E10" s="37">
        <f>AVERAGE(E7:E9)</f>
        <v>226.80066666666667</v>
      </c>
      <c r="F10" s="40">
        <f t="shared" ref="F10:G10" si="0">AVERAGE(F7:F9)</f>
        <v>18.397233333333336</v>
      </c>
      <c r="G10" s="40">
        <f t="shared" si="0"/>
        <v>55.153799999999997</v>
      </c>
    </row>
    <row r="11" spans="1:7" x14ac:dyDescent="0.25">
      <c r="A11" s="29"/>
      <c r="B11" s="29" t="s">
        <v>95</v>
      </c>
      <c r="D11" s="3"/>
      <c r="E11" s="37">
        <v>10.62</v>
      </c>
      <c r="F11" s="40">
        <v>0.80559999999999998</v>
      </c>
      <c r="G11" s="40">
        <v>1.3402000000000001</v>
      </c>
    </row>
    <row r="12" spans="1:7" x14ac:dyDescent="0.25">
      <c r="A12" s="29"/>
      <c r="B12" s="29" t="s">
        <v>96</v>
      </c>
      <c r="D12" s="3"/>
      <c r="E12" s="37">
        <v>5.4595409999999998</v>
      </c>
      <c r="F12" s="40">
        <v>5.1054820000000003</v>
      </c>
      <c r="G12" s="40">
        <v>2.7280479999999998</v>
      </c>
    </row>
    <row r="13" spans="1:7" x14ac:dyDescent="0.25">
      <c r="A13" s="24" t="s">
        <v>92</v>
      </c>
      <c r="B13" s="25"/>
      <c r="D13" s="27"/>
      <c r="E13" s="38"/>
      <c r="F13" s="41"/>
      <c r="G13" s="41"/>
    </row>
    <row r="14" spans="1:7" x14ac:dyDescent="0.25">
      <c r="A14" s="2" t="s">
        <v>173</v>
      </c>
      <c r="B14" s="2" t="s">
        <v>174</v>
      </c>
      <c r="C14">
        <v>4638</v>
      </c>
      <c r="D14" s="3">
        <v>115</v>
      </c>
      <c r="E14" s="37">
        <v>251.714</v>
      </c>
      <c r="F14" s="40">
        <v>18.533300000000001</v>
      </c>
      <c r="G14" s="40">
        <v>55.14</v>
      </c>
    </row>
    <row r="15" spans="1:7" x14ac:dyDescent="0.25">
      <c r="A15" s="2" t="s">
        <v>62</v>
      </c>
      <c r="B15" s="2" t="s">
        <v>114</v>
      </c>
      <c r="C15">
        <v>1002</v>
      </c>
      <c r="D15" s="3">
        <v>114</v>
      </c>
      <c r="E15" s="37">
        <v>248.79300000000001</v>
      </c>
      <c r="F15" s="40">
        <v>19.100000000000001</v>
      </c>
      <c r="G15" s="40">
        <v>54.618200000000002</v>
      </c>
    </row>
    <row r="16" spans="1:7" x14ac:dyDescent="0.25">
      <c r="A16" s="29" t="s">
        <v>48</v>
      </c>
      <c r="B16" s="56" t="s">
        <v>77</v>
      </c>
      <c r="C16" s="115">
        <v>9206</v>
      </c>
      <c r="D16" s="46">
        <v>113</v>
      </c>
      <c r="E16" s="57">
        <v>242.078</v>
      </c>
      <c r="F16" s="58">
        <v>18.875</v>
      </c>
      <c r="G16" s="58">
        <v>54.45</v>
      </c>
    </row>
    <row r="17" spans="1:7" x14ac:dyDescent="0.25">
      <c r="A17" s="2" t="s">
        <v>13</v>
      </c>
      <c r="B17" s="4" t="s">
        <v>75</v>
      </c>
      <c r="C17">
        <v>4088</v>
      </c>
      <c r="D17" s="3">
        <v>114</v>
      </c>
      <c r="E17" s="37">
        <v>240.99199999999999</v>
      </c>
      <c r="F17" s="40">
        <v>19.833300000000001</v>
      </c>
      <c r="G17" s="40">
        <v>53.99</v>
      </c>
    </row>
    <row r="18" spans="1:7" x14ac:dyDescent="0.25">
      <c r="A18" s="49" t="s">
        <v>16</v>
      </c>
      <c r="B18" s="49" t="s">
        <v>19</v>
      </c>
      <c r="C18" s="104">
        <v>4270</v>
      </c>
      <c r="D18" s="36">
        <v>115</v>
      </c>
      <c r="E18" s="39">
        <v>229.245</v>
      </c>
      <c r="F18" s="42">
        <v>19.725000000000001</v>
      </c>
      <c r="G18" s="42">
        <v>56.56</v>
      </c>
    </row>
    <row r="19" spans="1:7" x14ac:dyDescent="0.25">
      <c r="A19" s="2"/>
      <c r="B19" s="29" t="s">
        <v>94</v>
      </c>
      <c r="D19" s="3"/>
      <c r="E19" s="37">
        <f>AVERAGE(E14:E18)</f>
        <v>242.56440000000003</v>
      </c>
      <c r="F19" s="40">
        <f t="shared" ref="F19:G19" si="1">AVERAGE(F14:F18)</f>
        <v>19.21332</v>
      </c>
      <c r="G19" s="40">
        <f t="shared" si="1"/>
        <v>54.951639999999998</v>
      </c>
    </row>
    <row r="20" spans="1:7" x14ac:dyDescent="0.25">
      <c r="A20" s="2"/>
      <c r="B20" s="29" t="s">
        <v>95</v>
      </c>
      <c r="D20" s="3"/>
      <c r="E20" s="37">
        <v>14.198</v>
      </c>
      <c r="F20" s="40">
        <v>0.63629999999999998</v>
      </c>
      <c r="G20" s="40">
        <v>0.9385</v>
      </c>
    </row>
    <row r="21" spans="1:7" x14ac:dyDescent="0.25">
      <c r="A21" s="2"/>
      <c r="B21" s="29" t="s">
        <v>96</v>
      </c>
      <c r="D21" s="3"/>
      <c r="E21" s="37">
        <v>6.9328500000000002</v>
      </c>
      <c r="F21" s="40">
        <v>4.0000780000000002</v>
      </c>
      <c r="G21" s="40">
        <v>1.918202</v>
      </c>
    </row>
    <row r="22" spans="1:7" x14ac:dyDescent="0.25">
      <c r="A22" s="24" t="s">
        <v>93</v>
      </c>
      <c r="B22" s="25"/>
      <c r="D22" s="27"/>
      <c r="E22" s="38"/>
      <c r="F22" s="41"/>
      <c r="G22" s="41"/>
    </row>
    <row r="23" spans="1:7" x14ac:dyDescent="0.25">
      <c r="A23" s="2" t="s">
        <v>16</v>
      </c>
      <c r="B23" s="2" t="s">
        <v>22</v>
      </c>
      <c r="C23">
        <v>4282</v>
      </c>
      <c r="D23" s="3">
        <v>116</v>
      </c>
      <c r="E23" s="37">
        <v>241.94499999999999</v>
      </c>
      <c r="F23" s="40">
        <v>19</v>
      </c>
      <c r="G23" s="40">
        <v>54.075000000000003</v>
      </c>
    </row>
    <row r="24" spans="1:7" x14ac:dyDescent="0.25">
      <c r="A24" s="2" t="s">
        <v>9</v>
      </c>
      <c r="B24" s="2" t="s">
        <v>11</v>
      </c>
      <c r="C24">
        <v>3013</v>
      </c>
      <c r="D24" s="3">
        <v>118</v>
      </c>
      <c r="E24" s="37">
        <v>240.75399999999999</v>
      </c>
      <c r="F24" s="40">
        <v>22.258299999999998</v>
      </c>
      <c r="G24" s="40">
        <v>54.02</v>
      </c>
    </row>
    <row r="25" spans="1:7" x14ac:dyDescent="0.25">
      <c r="A25" s="2" t="s">
        <v>159</v>
      </c>
      <c r="B25" s="2" t="s">
        <v>164</v>
      </c>
      <c r="C25">
        <v>9000</v>
      </c>
      <c r="D25" s="3">
        <v>118</v>
      </c>
      <c r="E25" s="37">
        <v>236.31100000000001</v>
      </c>
      <c r="F25" s="40">
        <v>22.2</v>
      </c>
      <c r="G25" s="40">
        <v>52.654499999999999</v>
      </c>
    </row>
    <row r="26" spans="1:7" x14ac:dyDescent="0.25">
      <c r="A26" s="2" t="s">
        <v>9</v>
      </c>
      <c r="B26" s="2" t="s">
        <v>10</v>
      </c>
      <c r="C26">
        <v>3005</v>
      </c>
      <c r="D26" s="3">
        <v>116</v>
      </c>
      <c r="E26" s="37">
        <v>234.45</v>
      </c>
      <c r="F26" s="40">
        <v>20.333300000000001</v>
      </c>
      <c r="G26" s="40">
        <v>52.327300000000001</v>
      </c>
    </row>
    <row r="27" spans="1:7" x14ac:dyDescent="0.25">
      <c r="A27" s="29" t="s">
        <v>48</v>
      </c>
      <c r="B27" s="56" t="s">
        <v>51</v>
      </c>
      <c r="C27" s="115">
        <v>9208</v>
      </c>
      <c r="D27" s="46">
        <v>118</v>
      </c>
      <c r="E27" s="57">
        <v>232.88300000000001</v>
      </c>
      <c r="F27" s="58">
        <v>22.083300000000001</v>
      </c>
      <c r="G27" s="58">
        <v>53.533299999999997</v>
      </c>
    </row>
    <row r="28" spans="1:7" x14ac:dyDescent="0.25">
      <c r="A28" s="2" t="s">
        <v>173</v>
      </c>
      <c r="B28" s="2" t="s">
        <v>178</v>
      </c>
      <c r="C28">
        <v>4696</v>
      </c>
      <c r="D28" s="3">
        <v>116</v>
      </c>
      <c r="E28" s="37">
        <v>232.85400000000001</v>
      </c>
      <c r="F28" s="40">
        <v>21.636399999999998</v>
      </c>
      <c r="G28" s="40">
        <v>54.288899999999998</v>
      </c>
    </row>
    <row r="29" spans="1:7" x14ac:dyDescent="0.25">
      <c r="A29" s="49" t="s">
        <v>48</v>
      </c>
      <c r="B29" s="51" t="s">
        <v>50</v>
      </c>
      <c r="C29" s="104">
        <v>9207</v>
      </c>
      <c r="D29" s="36">
        <v>116</v>
      </c>
      <c r="E29" s="39">
        <v>212.125</v>
      </c>
      <c r="F29" s="42">
        <v>20.5</v>
      </c>
      <c r="G29" s="42">
        <v>53.2273</v>
      </c>
    </row>
    <row r="30" spans="1:7" x14ac:dyDescent="0.25">
      <c r="A30" s="29"/>
      <c r="B30" s="29" t="s">
        <v>94</v>
      </c>
      <c r="E30" s="37">
        <f>AVERAGE(E23:E29)</f>
        <v>233.04600000000002</v>
      </c>
      <c r="F30" s="40">
        <f t="shared" ref="F30:G30" si="2">AVERAGE(F23:F29)</f>
        <v>21.144471428571428</v>
      </c>
      <c r="G30" s="40">
        <f t="shared" si="2"/>
        <v>53.44661428571429</v>
      </c>
    </row>
    <row r="31" spans="1:7" x14ac:dyDescent="0.25">
      <c r="A31" s="29"/>
      <c r="B31" s="29" t="s">
        <v>95</v>
      </c>
      <c r="E31" s="37">
        <v>12.053000000000001</v>
      </c>
      <c r="F31" s="40">
        <v>0.82730000000000004</v>
      </c>
      <c r="G31" s="40">
        <v>0.89449999999999996</v>
      </c>
    </row>
    <row r="32" spans="1:7" x14ac:dyDescent="0.25">
      <c r="A32" s="29"/>
      <c r="B32" s="29" t="s">
        <v>96</v>
      </c>
      <c r="E32" s="37">
        <v>6.2338550000000001</v>
      </c>
      <c r="F32" s="40">
        <v>4.7489160000000004</v>
      </c>
      <c r="G32" s="40">
        <v>1.886058</v>
      </c>
    </row>
    <row r="33" spans="1:7" x14ac:dyDescent="0.25">
      <c r="A33" s="30"/>
      <c r="B33" s="25" t="s">
        <v>97</v>
      </c>
      <c r="D33" s="103"/>
      <c r="E33" s="38">
        <f>AVERAGE(E7:E9,E14:E18,E23:E29)</f>
        <v>234.96973333333332</v>
      </c>
      <c r="F33" s="41">
        <f t="shared" ref="F33:G33" si="3">AVERAGE(F7:F9,F14:F18,F23:F29)</f>
        <v>19.951306666666664</v>
      </c>
      <c r="G33" s="41">
        <f t="shared" si="3"/>
        <v>54.289726666666667</v>
      </c>
    </row>
    <row r="34" spans="1:7" ht="15.75" x14ac:dyDescent="0.25">
      <c r="A34" s="33" t="s">
        <v>98</v>
      </c>
      <c r="B34" s="32"/>
    </row>
    <row r="35" spans="1:7" x14ac:dyDescent="0.25">
      <c r="A35" s="31" t="s">
        <v>99</v>
      </c>
      <c r="B35" s="32"/>
    </row>
    <row r="36" spans="1:7" ht="15.75" x14ac:dyDescent="0.25">
      <c r="A36" s="85" t="s">
        <v>100</v>
      </c>
      <c r="B36" s="35"/>
      <c r="D36" s="104"/>
      <c r="E36" s="39"/>
      <c r="F36" s="42"/>
      <c r="G36" s="42"/>
    </row>
  </sheetData>
  <sortState ref="A23:G29">
    <sortCondition descending="1" ref="E23:E2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7" workbookViewId="0">
      <selection activeCell="B30" sqref="B30"/>
    </sheetView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43" t="s">
        <v>253</v>
      </c>
      <c r="B1" s="44"/>
      <c r="C1" s="45"/>
      <c r="D1" s="45"/>
    </row>
    <row r="2" spans="1:7" x14ac:dyDescent="0.25">
      <c r="A2" s="96" t="s">
        <v>217</v>
      </c>
      <c r="B2" s="44"/>
      <c r="C2" s="45"/>
      <c r="D2" s="45"/>
    </row>
    <row r="3" spans="1:7" ht="15.75" thickBot="1" x14ac:dyDescent="0.3">
      <c r="A3" s="48" t="s">
        <v>218</v>
      </c>
      <c r="B3" s="12"/>
      <c r="C3" s="13"/>
      <c r="D3" s="13"/>
      <c r="E3" s="97"/>
      <c r="F3" s="98"/>
      <c r="G3" s="98"/>
    </row>
    <row r="4" spans="1:7" x14ac:dyDescent="0.25">
      <c r="A4" s="2"/>
      <c r="B4" s="2"/>
      <c r="C4" s="3"/>
      <c r="D4" s="16" t="s">
        <v>79</v>
      </c>
      <c r="E4" s="99"/>
      <c r="F4" s="100"/>
      <c r="G4" s="100"/>
    </row>
    <row r="5" spans="1:7" ht="16.5" thickBot="1" x14ac:dyDescent="0.3">
      <c r="A5" s="11" t="s">
        <v>83</v>
      </c>
      <c r="B5" s="11" t="s">
        <v>84</v>
      </c>
      <c r="C5" s="18" t="s">
        <v>0</v>
      </c>
      <c r="D5" s="18" t="s">
        <v>85</v>
      </c>
      <c r="E5" s="101" t="s">
        <v>80</v>
      </c>
      <c r="F5" s="102" t="s">
        <v>81</v>
      </c>
      <c r="G5" s="102" t="s">
        <v>82</v>
      </c>
    </row>
    <row r="6" spans="1:7" x14ac:dyDescent="0.25">
      <c r="A6" s="88" t="s">
        <v>89</v>
      </c>
      <c r="B6" s="88"/>
      <c r="C6" s="88"/>
      <c r="D6" s="88"/>
      <c r="E6" s="105" t="s">
        <v>86</v>
      </c>
      <c r="F6" s="106" t="s">
        <v>87</v>
      </c>
      <c r="G6" s="106" t="s">
        <v>88</v>
      </c>
    </row>
    <row r="7" spans="1:7" x14ac:dyDescent="0.25">
      <c r="A7" s="2" t="s">
        <v>33</v>
      </c>
      <c r="B7" s="2" t="s">
        <v>34</v>
      </c>
      <c r="C7">
        <v>5089</v>
      </c>
      <c r="D7" s="3">
        <v>103</v>
      </c>
      <c r="E7" s="37">
        <v>213.24</v>
      </c>
      <c r="F7" s="40">
        <v>16.985700000000001</v>
      </c>
      <c r="G7" s="40">
        <v>55.871400000000001</v>
      </c>
    </row>
    <row r="8" spans="1:7" x14ac:dyDescent="0.25">
      <c r="A8" s="24" t="s">
        <v>91</v>
      </c>
      <c r="B8" s="25"/>
      <c r="C8" s="26"/>
      <c r="D8" s="27"/>
      <c r="E8" s="27"/>
      <c r="F8" s="28"/>
      <c r="G8" s="28"/>
    </row>
    <row r="9" spans="1:7" x14ac:dyDescent="0.25">
      <c r="A9" s="2" t="s">
        <v>16</v>
      </c>
      <c r="B9" s="2" t="s">
        <v>18</v>
      </c>
      <c r="C9">
        <v>4265</v>
      </c>
      <c r="D9" s="3">
        <v>111</v>
      </c>
      <c r="E9" s="37">
        <v>242.298</v>
      </c>
      <c r="F9" s="40">
        <v>17.985700000000001</v>
      </c>
      <c r="G9" s="40">
        <v>55.471400000000003</v>
      </c>
    </row>
    <row r="10" spans="1:7" x14ac:dyDescent="0.25">
      <c r="A10" s="2" t="s">
        <v>159</v>
      </c>
      <c r="B10" s="2" t="s">
        <v>160</v>
      </c>
      <c r="C10">
        <v>1203</v>
      </c>
      <c r="D10" s="3">
        <v>109</v>
      </c>
      <c r="E10" s="37">
        <v>235.67699999999999</v>
      </c>
      <c r="F10" s="40">
        <v>18.3125</v>
      </c>
      <c r="G10" s="40">
        <v>54.471400000000003</v>
      </c>
    </row>
    <row r="11" spans="1:7" x14ac:dyDescent="0.25">
      <c r="A11" s="2" t="s">
        <v>48</v>
      </c>
      <c r="B11" s="4" t="s">
        <v>49</v>
      </c>
      <c r="C11">
        <v>9203</v>
      </c>
      <c r="D11" s="3">
        <v>110</v>
      </c>
      <c r="E11" s="37">
        <v>229.376</v>
      </c>
      <c r="F11" s="40">
        <v>17.737500000000001</v>
      </c>
      <c r="G11" s="40">
        <v>54.528599999999997</v>
      </c>
    </row>
    <row r="12" spans="1:7" x14ac:dyDescent="0.25">
      <c r="A12" s="2" t="s">
        <v>173</v>
      </c>
      <c r="B12" s="2" t="s">
        <v>176</v>
      </c>
      <c r="C12">
        <v>4693</v>
      </c>
      <c r="D12" s="3">
        <v>111</v>
      </c>
      <c r="E12" s="37">
        <v>229.00299999999999</v>
      </c>
      <c r="F12" s="40">
        <v>21.625</v>
      </c>
      <c r="G12" s="40">
        <v>53.787500000000001</v>
      </c>
    </row>
    <row r="13" spans="1:7" x14ac:dyDescent="0.25">
      <c r="A13" s="2" t="s">
        <v>48</v>
      </c>
      <c r="B13" s="4" t="s">
        <v>78</v>
      </c>
      <c r="C13">
        <v>9212</v>
      </c>
      <c r="D13" s="3">
        <v>108</v>
      </c>
      <c r="E13" s="37">
        <v>227.39</v>
      </c>
      <c r="F13" s="40">
        <v>17.274999999999999</v>
      </c>
      <c r="G13" s="40">
        <v>55.612499999999997</v>
      </c>
    </row>
    <row r="14" spans="1:7" x14ac:dyDescent="0.25">
      <c r="A14" s="29" t="s">
        <v>48</v>
      </c>
      <c r="B14" s="56" t="s">
        <v>52</v>
      </c>
      <c r="C14" s="115">
        <v>9213</v>
      </c>
      <c r="D14" s="46">
        <v>111</v>
      </c>
      <c r="E14" s="57">
        <v>220.392</v>
      </c>
      <c r="F14" s="58">
        <v>16.975000000000001</v>
      </c>
      <c r="G14" s="58">
        <v>56.05</v>
      </c>
    </row>
    <row r="15" spans="1:7" x14ac:dyDescent="0.25">
      <c r="A15" s="2" t="s">
        <v>33</v>
      </c>
      <c r="B15" s="2" t="s">
        <v>35</v>
      </c>
      <c r="C15">
        <v>5090</v>
      </c>
      <c r="D15" s="3">
        <v>111</v>
      </c>
      <c r="E15" s="37">
        <v>217.96799999999999</v>
      </c>
      <c r="F15" s="40">
        <v>17.9375</v>
      </c>
      <c r="G15" s="40">
        <v>55.387500000000003</v>
      </c>
    </row>
    <row r="16" spans="1:7" x14ac:dyDescent="0.25">
      <c r="A16" s="49" t="s">
        <v>16</v>
      </c>
      <c r="B16" s="49" t="s">
        <v>21</v>
      </c>
      <c r="C16" s="104">
        <v>4278</v>
      </c>
      <c r="D16" s="36">
        <v>110</v>
      </c>
      <c r="E16" s="39">
        <v>212.84399999999999</v>
      </c>
      <c r="F16" s="42">
        <v>17</v>
      </c>
      <c r="G16" s="42">
        <v>57.057099999999998</v>
      </c>
    </row>
    <row r="17" spans="1:7" x14ac:dyDescent="0.25">
      <c r="A17" s="29"/>
      <c r="B17" s="29" t="s">
        <v>94</v>
      </c>
      <c r="D17" s="3"/>
      <c r="E17" s="37">
        <f>AVERAGE(E9:E16)</f>
        <v>226.86850000000004</v>
      </c>
      <c r="F17" s="40">
        <f t="shared" ref="F17:G17" si="0">AVERAGE(F9:F16)</f>
        <v>18.106024999999999</v>
      </c>
      <c r="G17" s="40">
        <f t="shared" si="0"/>
        <v>55.295749999999998</v>
      </c>
    </row>
    <row r="18" spans="1:7" x14ac:dyDescent="0.25">
      <c r="A18" s="29"/>
      <c r="B18" s="29" t="s">
        <v>95</v>
      </c>
      <c r="D18" s="3"/>
      <c r="E18" s="37">
        <v>12.9</v>
      </c>
      <c r="F18" s="40">
        <v>0.75629999999999997</v>
      </c>
      <c r="G18" s="40">
        <v>1.2573000000000001</v>
      </c>
    </row>
    <row r="19" spans="1:7" x14ac:dyDescent="0.25">
      <c r="A19" s="29"/>
      <c r="B19" s="29" t="s">
        <v>96</v>
      </c>
      <c r="D19" s="3"/>
      <c r="E19" s="37">
        <v>5.5384159999999998</v>
      </c>
      <c r="F19" s="40">
        <v>4.099691</v>
      </c>
      <c r="G19" s="40">
        <v>2.1704189999999999</v>
      </c>
    </row>
    <row r="20" spans="1:7" x14ac:dyDescent="0.25">
      <c r="A20" s="24" t="s">
        <v>92</v>
      </c>
      <c r="B20" s="25"/>
      <c r="D20" s="27"/>
      <c r="E20" s="38"/>
      <c r="F20" s="41"/>
      <c r="G20" s="41"/>
    </row>
    <row r="21" spans="1:7" x14ac:dyDescent="0.25">
      <c r="A21" s="7" t="s">
        <v>64</v>
      </c>
      <c r="B21" s="6" t="s">
        <v>66</v>
      </c>
      <c r="C21">
        <v>1154</v>
      </c>
      <c r="D21" s="3">
        <v>114</v>
      </c>
      <c r="E21" s="37">
        <v>248.96299999999999</v>
      </c>
      <c r="F21" s="40">
        <v>19.5</v>
      </c>
      <c r="G21" s="40">
        <v>53.916699999999999</v>
      </c>
    </row>
    <row r="22" spans="1:7" x14ac:dyDescent="0.25">
      <c r="A22" s="29" t="s">
        <v>55</v>
      </c>
      <c r="B22" s="29" t="s">
        <v>57</v>
      </c>
      <c r="C22" s="115">
        <v>10103</v>
      </c>
      <c r="D22" s="46">
        <v>115</v>
      </c>
      <c r="E22" s="57">
        <v>246.02600000000001</v>
      </c>
      <c r="F22" s="58">
        <v>19.762499999999999</v>
      </c>
      <c r="G22" s="58">
        <v>53.528599999999997</v>
      </c>
    </row>
    <row r="23" spans="1:7" x14ac:dyDescent="0.25">
      <c r="A23" s="2" t="s">
        <v>62</v>
      </c>
      <c r="B23" s="2" t="s">
        <v>63</v>
      </c>
      <c r="C23">
        <v>1014</v>
      </c>
      <c r="D23" s="3">
        <v>115</v>
      </c>
      <c r="E23" s="37">
        <v>245.58600000000001</v>
      </c>
      <c r="F23" s="40">
        <v>20.625</v>
      </c>
      <c r="G23" s="40">
        <v>52.6571</v>
      </c>
    </row>
    <row r="24" spans="1:7" x14ac:dyDescent="0.25">
      <c r="A24" s="2" t="s">
        <v>173</v>
      </c>
      <c r="B24" s="2" t="s">
        <v>174</v>
      </c>
      <c r="C24">
        <v>4638</v>
      </c>
      <c r="D24" s="3">
        <v>115</v>
      </c>
      <c r="E24" s="37">
        <v>241.85599999999999</v>
      </c>
      <c r="F24" s="40">
        <v>19.0625</v>
      </c>
      <c r="G24" s="40">
        <v>55.262500000000003</v>
      </c>
    </row>
    <row r="25" spans="1:7" x14ac:dyDescent="0.25">
      <c r="A25" s="2" t="s">
        <v>62</v>
      </c>
      <c r="B25" s="2" t="s">
        <v>114</v>
      </c>
      <c r="C25">
        <v>1002</v>
      </c>
      <c r="D25" s="3">
        <v>114</v>
      </c>
      <c r="E25" s="37">
        <v>240.35400000000001</v>
      </c>
      <c r="F25" s="40">
        <v>19.787500000000001</v>
      </c>
      <c r="G25" s="40">
        <v>54.471400000000003</v>
      </c>
    </row>
    <row r="26" spans="1:7" x14ac:dyDescent="0.25">
      <c r="A26" s="7" t="s">
        <v>64</v>
      </c>
      <c r="B26" s="6" t="s">
        <v>65</v>
      </c>
      <c r="C26">
        <v>1151</v>
      </c>
      <c r="D26" s="3">
        <v>114</v>
      </c>
      <c r="E26" s="37">
        <v>239.74799999999999</v>
      </c>
      <c r="F26" s="40">
        <v>19.8125</v>
      </c>
      <c r="G26" s="40">
        <v>54.928600000000003</v>
      </c>
    </row>
    <row r="27" spans="1:7" x14ac:dyDescent="0.25">
      <c r="A27" s="2" t="s">
        <v>48</v>
      </c>
      <c r="B27" s="4" t="s">
        <v>77</v>
      </c>
      <c r="C27">
        <v>9206</v>
      </c>
      <c r="D27" s="3">
        <v>113</v>
      </c>
      <c r="E27" s="37">
        <v>239</v>
      </c>
      <c r="F27" s="40">
        <v>19.175000000000001</v>
      </c>
      <c r="G27" s="40">
        <v>54.112499999999997</v>
      </c>
    </row>
    <row r="28" spans="1:7" x14ac:dyDescent="0.25">
      <c r="A28" s="2" t="s">
        <v>13</v>
      </c>
      <c r="B28" s="4" t="s">
        <v>75</v>
      </c>
      <c r="C28">
        <v>4088</v>
      </c>
      <c r="D28" s="3">
        <v>114</v>
      </c>
      <c r="E28" s="37">
        <v>237.65899999999999</v>
      </c>
      <c r="F28" s="40">
        <v>20.5</v>
      </c>
      <c r="G28" s="40">
        <v>54.6</v>
      </c>
    </row>
    <row r="29" spans="1:7" x14ac:dyDescent="0.25">
      <c r="A29" s="2" t="s">
        <v>13</v>
      </c>
      <c r="B29" s="4" t="s">
        <v>270</v>
      </c>
      <c r="C29">
        <v>4092</v>
      </c>
      <c r="D29" s="3">
        <v>112</v>
      </c>
      <c r="E29" s="37">
        <v>236.14400000000001</v>
      </c>
      <c r="F29" s="40">
        <v>19.225000000000001</v>
      </c>
      <c r="G29" s="40">
        <v>57.366700000000002</v>
      </c>
    </row>
    <row r="30" spans="1:7" x14ac:dyDescent="0.25">
      <c r="A30" s="2" t="s">
        <v>16</v>
      </c>
      <c r="B30" s="2" t="s">
        <v>23</v>
      </c>
      <c r="C30">
        <v>4284</v>
      </c>
      <c r="D30" s="3">
        <v>114</v>
      </c>
      <c r="E30" s="37">
        <v>234.108</v>
      </c>
      <c r="F30" s="40">
        <v>19.037500000000001</v>
      </c>
      <c r="G30" s="40">
        <v>55.528599999999997</v>
      </c>
    </row>
    <row r="31" spans="1:7" x14ac:dyDescent="0.25">
      <c r="A31" s="2" t="s">
        <v>55</v>
      </c>
      <c r="B31" s="2" t="s">
        <v>56</v>
      </c>
      <c r="C31">
        <v>10101</v>
      </c>
      <c r="D31" s="3">
        <v>114</v>
      </c>
      <c r="E31" s="37">
        <v>225.54499999999999</v>
      </c>
      <c r="F31" s="40">
        <v>18</v>
      </c>
      <c r="G31" s="40">
        <v>56.116700000000002</v>
      </c>
    </row>
    <row r="32" spans="1:7" x14ac:dyDescent="0.25">
      <c r="A32" s="49" t="s">
        <v>16</v>
      </c>
      <c r="B32" s="49" t="s">
        <v>19</v>
      </c>
      <c r="C32" s="104">
        <v>4270</v>
      </c>
      <c r="D32" s="36">
        <v>115</v>
      </c>
      <c r="E32" s="39">
        <v>223.21899999999999</v>
      </c>
      <c r="F32" s="42">
        <v>20.25</v>
      </c>
      <c r="G32" s="42">
        <v>56.825000000000003</v>
      </c>
    </row>
    <row r="33" spans="1:7" x14ac:dyDescent="0.25">
      <c r="A33" s="2"/>
      <c r="B33" s="29" t="s">
        <v>94</v>
      </c>
      <c r="D33" s="3"/>
      <c r="E33" s="37">
        <f>AVERAGE(E21:E32)</f>
        <v>238.18400000000005</v>
      </c>
      <c r="F33" s="40">
        <f t="shared" ref="F33:G33" si="1">AVERAGE(F21:F32)</f>
        <v>19.561458333333334</v>
      </c>
      <c r="G33" s="40">
        <f t="shared" si="1"/>
        <v>54.942866666666674</v>
      </c>
    </row>
    <row r="34" spans="1:7" x14ac:dyDescent="0.25">
      <c r="A34" s="2"/>
      <c r="B34" s="29" t="s">
        <v>95</v>
      </c>
      <c r="D34" s="3"/>
      <c r="E34" s="37">
        <v>15.141999999999999</v>
      </c>
      <c r="F34" s="40">
        <v>0.81630000000000003</v>
      </c>
      <c r="G34" s="40">
        <v>1.3183</v>
      </c>
    </row>
    <row r="35" spans="1:7" x14ac:dyDescent="0.25">
      <c r="A35" s="2"/>
      <c r="B35" s="29" t="s">
        <v>96</v>
      </c>
      <c r="D35" s="3"/>
      <c r="E35" s="37">
        <v>6.2148070000000004</v>
      </c>
      <c r="F35" s="40">
        <v>4.1252399999999998</v>
      </c>
      <c r="G35" s="40">
        <v>2.21163</v>
      </c>
    </row>
    <row r="36" spans="1:7" x14ac:dyDescent="0.25">
      <c r="A36" s="24" t="s">
        <v>93</v>
      </c>
      <c r="B36" s="25"/>
      <c r="D36" s="27"/>
      <c r="E36" s="38"/>
      <c r="F36" s="41"/>
      <c r="G36" s="41"/>
    </row>
    <row r="37" spans="1:7" x14ac:dyDescent="0.25">
      <c r="A37" s="2" t="s">
        <v>9</v>
      </c>
      <c r="B37" s="2" t="s">
        <v>11</v>
      </c>
      <c r="C37">
        <v>3013</v>
      </c>
      <c r="D37" s="3">
        <v>118</v>
      </c>
      <c r="E37" s="37">
        <v>238.358</v>
      </c>
      <c r="F37" s="40">
        <v>22.975000000000001</v>
      </c>
      <c r="G37" s="40">
        <v>54.014299999999999</v>
      </c>
    </row>
    <row r="38" spans="1:7" x14ac:dyDescent="0.25">
      <c r="A38" s="2" t="s">
        <v>16</v>
      </c>
      <c r="B38" s="2" t="s">
        <v>22</v>
      </c>
      <c r="C38">
        <v>4282</v>
      </c>
      <c r="D38" s="3">
        <v>116</v>
      </c>
      <c r="E38" s="37">
        <v>232.34399999999999</v>
      </c>
      <c r="F38" s="40">
        <v>19.362500000000001</v>
      </c>
      <c r="G38" s="40">
        <v>53.9375</v>
      </c>
    </row>
    <row r="39" spans="1:7" x14ac:dyDescent="0.25">
      <c r="A39" s="2" t="s">
        <v>159</v>
      </c>
      <c r="B39" s="2" t="s">
        <v>164</v>
      </c>
      <c r="C39">
        <v>9000</v>
      </c>
      <c r="D39" s="3">
        <v>118</v>
      </c>
      <c r="E39" s="37">
        <v>228.001</v>
      </c>
      <c r="F39" s="40">
        <v>23</v>
      </c>
      <c r="G39" s="40">
        <v>52.142899999999997</v>
      </c>
    </row>
    <row r="40" spans="1:7" x14ac:dyDescent="0.25">
      <c r="A40" s="2" t="s">
        <v>48</v>
      </c>
      <c r="B40" s="4" t="s">
        <v>51</v>
      </c>
      <c r="C40">
        <v>9208</v>
      </c>
      <c r="D40" s="3">
        <v>118</v>
      </c>
      <c r="E40" s="37">
        <v>227.702</v>
      </c>
      <c r="F40" s="40">
        <v>22.4375</v>
      </c>
      <c r="G40" s="40">
        <v>53.416699999999999</v>
      </c>
    </row>
    <row r="41" spans="1:7" x14ac:dyDescent="0.25">
      <c r="A41" s="2" t="s">
        <v>9</v>
      </c>
      <c r="B41" s="2" t="s">
        <v>10</v>
      </c>
      <c r="C41">
        <v>3005</v>
      </c>
      <c r="D41" s="3">
        <v>116</v>
      </c>
      <c r="E41" s="37">
        <v>225.46</v>
      </c>
      <c r="F41" s="40">
        <v>20.737500000000001</v>
      </c>
      <c r="G41" s="40">
        <v>51.7</v>
      </c>
    </row>
    <row r="42" spans="1:7" x14ac:dyDescent="0.25">
      <c r="A42" s="29" t="s">
        <v>55</v>
      </c>
      <c r="B42" s="56" t="s">
        <v>59</v>
      </c>
      <c r="C42" s="115">
        <v>10105</v>
      </c>
      <c r="D42" s="46">
        <v>116</v>
      </c>
      <c r="E42" s="57">
        <v>223.87100000000001</v>
      </c>
      <c r="F42" s="58">
        <v>19.528600000000001</v>
      </c>
      <c r="G42" s="58">
        <v>54.52</v>
      </c>
    </row>
    <row r="43" spans="1:7" x14ac:dyDescent="0.25">
      <c r="A43" s="2" t="s">
        <v>16</v>
      </c>
      <c r="B43" s="2" t="s">
        <v>25</v>
      </c>
      <c r="C43">
        <v>4696</v>
      </c>
      <c r="D43" s="3">
        <v>116</v>
      </c>
      <c r="E43" s="37">
        <v>222.07900000000001</v>
      </c>
      <c r="F43" s="40">
        <v>22.2</v>
      </c>
      <c r="G43" s="40">
        <v>54</v>
      </c>
    </row>
    <row r="44" spans="1:7" x14ac:dyDescent="0.25">
      <c r="A44" s="2" t="s">
        <v>55</v>
      </c>
      <c r="B44" s="2" t="s">
        <v>58</v>
      </c>
      <c r="C44">
        <v>10104</v>
      </c>
      <c r="D44" s="3">
        <v>117</v>
      </c>
      <c r="E44" s="37">
        <v>214.648</v>
      </c>
      <c r="F44" s="40">
        <v>19.362500000000001</v>
      </c>
      <c r="G44" s="40">
        <v>54.9</v>
      </c>
    </row>
    <row r="45" spans="1:7" x14ac:dyDescent="0.25">
      <c r="A45" s="2" t="s">
        <v>16</v>
      </c>
      <c r="B45" s="2" t="s">
        <v>24</v>
      </c>
      <c r="C45">
        <v>4285</v>
      </c>
      <c r="D45" s="3">
        <v>117</v>
      </c>
      <c r="E45" s="37">
        <v>212.94200000000001</v>
      </c>
      <c r="F45" s="40">
        <v>19.557099999999998</v>
      </c>
      <c r="G45" s="40">
        <v>54.583300000000001</v>
      </c>
    </row>
    <row r="46" spans="1:7" x14ac:dyDescent="0.25">
      <c r="A46" s="49" t="s">
        <v>48</v>
      </c>
      <c r="B46" s="51" t="s">
        <v>50</v>
      </c>
      <c r="C46" s="104">
        <v>9207</v>
      </c>
      <c r="D46" s="36">
        <v>116</v>
      </c>
      <c r="E46" s="39">
        <v>211.04300000000001</v>
      </c>
      <c r="F46" s="42">
        <v>21.137499999999999</v>
      </c>
      <c r="G46" s="42">
        <v>53.1</v>
      </c>
    </row>
    <row r="47" spans="1:7" x14ac:dyDescent="0.25">
      <c r="A47" s="29"/>
      <c r="B47" s="29" t="s">
        <v>94</v>
      </c>
      <c r="D47" s="3"/>
      <c r="E47" s="37">
        <f>AVERAGE(E37:E46)</f>
        <v>223.64479999999998</v>
      </c>
      <c r="F47" s="40">
        <f t="shared" ref="F47:G47" si="2">AVERAGE(F37:F46)</f>
        <v>21.029819999999997</v>
      </c>
      <c r="G47" s="40">
        <f t="shared" si="2"/>
        <v>53.631469999999993</v>
      </c>
    </row>
    <row r="48" spans="1:7" x14ac:dyDescent="0.25">
      <c r="A48" s="29"/>
      <c r="B48" s="29" t="s">
        <v>95</v>
      </c>
      <c r="E48" s="37">
        <v>15.256</v>
      </c>
      <c r="F48" s="40">
        <v>0.95599999999999996</v>
      </c>
      <c r="G48" s="40">
        <v>1.1483000000000001</v>
      </c>
    </row>
    <row r="49" spans="1:7" x14ac:dyDescent="0.25">
      <c r="A49" s="29"/>
      <c r="B49" s="29" t="s">
        <v>96</v>
      </c>
      <c r="E49" s="37">
        <v>6.552168</v>
      </c>
      <c r="F49" s="40">
        <v>4.4295949999999999</v>
      </c>
      <c r="G49" s="40">
        <v>1.889024</v>
      </c>
    </row>
    <row r="50" spans="1:7" x14ac:dyDescent="0.25">
      <c r="A50" s="30"/>
      <c r="B50" s="25" t="s">
        <v>97</v>
      </c>
      <c r="D50" s="103"/>
      <c r="E50" s="38">
        <f>AVERAGE(E7,E9:E16,E21:E32,E37:E46)</f>
        <v>229.76916129032259</v>
      </c>
      <c r="F50" s="41">
        <f t="shared" ref="F50:G50" si="3">AVERAGE(F7,F9:F16,F21:F32,F37:F46)</f>
        <v>19.576438709677422</v>
      </c>
      <c r="G50" s="41">
        <f t="shared" si="3"/>
        <v>54.640854838709686</v>
      </c>
    </row>
    <row r="51" spans="1:7" ht="15.75" x14ac:dyDescent="0.25">
      <c r="A51" s="33" t="s">
        <v>98</v>
      </c>
      <c r="B51" s="32"/>
    </row>
    <row r="52" spans="1:7" x14ac:dyDescent="0.25">
      <c r="A52" s="31" t="s">
        <v>99</v>
      </c>
      <c r="B52" s="32"/>
    </row>
    <row r="53" spans="1:7" ht="15.75" x14ac:dyDescent="0.25">
      <c r="A53" s="85" t="s">
        <v>100</v>
      </c>
      <c r="B53" s="35"/>
      <c r="D53" s="104"/>
      <c r="E53" s="39"/>
      <c r="F53" s="42"/>
      <c r="G53" s="42"/>
    </row>
  </sheetData>
  <sortState ref="A37:G46">
    <sortCondition descending="1" ref="E37:E46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opLeftCell="A34" workbookViewId="0">
      <selection activeCell="A87" sqref="A87"/>
    </sheetView>
  </sheetViews>
  <sheetFormatPr defaultRowHeight="15" x14ac:dyDescent="0.25"/>
  <cols>
    <col min="1" max="1" width="19.7109375" style="55" customWidth="1"/>
    <col min="2" max="2" width="19.5703125" style="55" customWidth="1"/>
    <col min="3" max="3" width="0" style="55" hidden="1" customWidth="1"/>
    <col min="4" max="4" width="9.140625" style="55" customWidth="1"/>
    <col min="5" max="5" width="9.140625" style="37" customWidth="1"/>
    <col min="6" max="7" width="9.140625" style="40" customWidth="1"/>
    <col min="8" max="9" width="9.140625" style="55"/>
    <col min="10" max="12" width="9.140625" style="1"/>
  </cols>
  <sheetData>
    <row r="1" spans="1:7" x14ac:dyDescent="0.25">
      <c r="A1" s="43" t="s">
        <v>252</v>
      </c>
      <c r="B1" s="44"/>
      <c r="C1" s="45"/>
      <c r="D1" s="45"/>
      <c r="E1" s="46"/>
      <c r="F1" s="47"/>
      <c r="G1" s="47"/>
    </row>
    <row r="2" spans="1:7" ht="15.75" thickBot="1" x14ac:dyDescent="0.3">
      <c r="A2" s="11" t="s">
        <v>197</v>
      </c>
      <c r="B2" s="12"/>
      <c r="C2" s="13"/>
      <c r="D2" s="13"/>
      <c r="E2" s="14"/>
      <c r="F2" s="15"/>
      <c r="G2" s="15"/>
    </row>
    <row r="3" spans="1:7" ht="15.75" x14ac:dyDescent="0.25">
      <c r="A3" s="2"/>
      <c r="B3" s="2"/>
      <c r="C3" s="3"/>
      <c r="D3" s="16" t="s">
        <v>79</v>
      </c>
      <c r="E3" s="16" t="s">
        <v>80</v>
      </c>
      <c r="F3" s="17" t="s">
        <v>81</v>
      </c>
      <c r="G3" s="17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8" t="s">
        <v>86</v>
      </c>
      <c r="F4" s="19" t="s">
        <v>87</v>
      </c>
      <c r="G4" s="19" t="s">
        <v>88</v>
      </c>
    </row>
    <row r="5" spans="1:7" x14ac:dyDescent="0.25">
      <c r="A5" s="20" t="s">
        <v>89</v>
      </c>
      <c r="B5" s="21"/>
      <c r="C5" s="22"/>
      <c r="D5" s="22"/>
      <c r="E5" s="22"/>
      <c r="F5" s="23"/>
      <c r="G5" s="23"/>
    </row>
    <row r="6" spans="1:7" x14ac:dyDescent="0.25">
      <c r="A6" s="2" t="s">
        <v>9</v>
      </c>
      <c r="B6" s="2" t="s">
        <v>12</v>
      </c>
      <c r="C6" s="55">
        <v>3015</v>
      </c>
      <c r="D6" s="3">
        <v>107</v>
      </c>
      <c r="E6" s="37">
        <v>240.68</v>
      </c>
      <c r="F6" s="40">
        <v>20.7</v>
      </c>
      <c r="G6" s="40">
        <v>52.7667</v>
      </c>
    </row>
    <row r="7" spans="1:7" x14ac:dyDescent="0.25">
      <c r="A7" s="29" t="s">
        <v>48</v>
      </c>
      <c r="B7" s="64" t="s">
        <v>53</v>
      </c>
      <c r="C7" s="65">
        <v>9214</v>
      </c>
      <c r="D7" s="46">
        <v>107</v>
      </c>
      <c r="E7" s="57">
        <v>223.89</v>
      </c>
      <c r="F7" s="58">
        <v>18.5</v>
      </c>
      <c r="G7" s="58">
        <v>54.6</v>
      </c>
    </row>
    <row r="8" spans="1:7" x14ac:dyDescent="0.25">
      <c r="A8" s="2" t="s">
        <v>33</v>
      </c>
      <c r="B8" s="2" t="s">
        <v>34</v>
      </c>
      <c r="C8" s="55">
        <v>5089</v>
      </c>
      <c r="D8" s="3">
        <v>103</v>
      </c>
      <c r="E8" s="37">
        <v>222.33</v>
      </c>
      <c r="F8" s="40">
        <v>17.433299999999999</v>
      </c>
      <c r="G8" s="40">
        <v>55</v>
      </c>
    </row>
    <row r="9" spans="1:7" x14ac:dyDescent="0.25">
      <c r="A9" s="2" t="s">
        <v>62</v>
      </c>
      <c r="B9" s="4" t="s">
        <v>122</v>
      </c>
      <c r="C9" s="55">
        <v>1070</v>
      </c>
      <c r="D9" s="3">
        <v>107</v>
      </c>
      <c r="E9" s="37">
        <v>217.43</v>
      </c>
      <c r="F9" s="40">
        <v>19.375</v>
      </c>
      <c r="G9" s="40">
        <v>57.325000000000003</v>
      </c>
    </row>
    <row r="10" spans="1:7" x14ac:dyDescent="0.25">
      <c r="A10" s="2" t="s">
        <v>62</v>
      </c>
      <c r="B10" s="4" t="s">
        <v>118</v>
      </c>
      <c r="C10" s="55">
        <v>1003</v>
      </c>
      <c r="D10" s="3">
        <v>106</v>
      </c>
      <c r="E10" s="37">
        <v>215.89</v>
      </c>
      <c r="F10" s="40">
        <v>17.399999999999999</v>
      </c>
      <c r="G10" s="40">
        <v>56.166699999999999</v>
      </c>
    </row>
    <row r="11" spans="1:7" x14ac:dyDescent="0.25">
      <c r="A11" s="2" t="s">
        <v>27</v>
      </c>
      <c r="B11" s="2" t="s">
        <v>155</v>
      </c>
      <c r="C11" s="55">
        <v>4709</v>
      </c>
      <c r="D11" s="3">
        <v>98</v>
      </c>
      <c r="E11" s="37">
        <v>210.39</v>
      </c>
      <c r="F11" s="40">
        <v>16.7</v>
      </c>
      <c r="G11" s="40">
        <v>55.033299999999997</v>
      </c>
    </row>
    <row r="12" spans="1:7" x14ac:dyDescent="0.25">
      <c r="A12" s="2" t="s">
        <v>27</v>
      </c>
      <c r="B12" s="4" t="s">
        <v>46</v>
      </c>
      <c r="C12" s="55">
        <v>6111</v>
      </c>
      <c r="D12" s="3">
        <v>106</v>
      </c>
      <c r="E12" s="37">
        <v>209.77</v>
      </c>
      <c r="F12" s="40">
        <v>17.475000000000001</v>
      </c>
      <c r="G12" s="40">
        <v>55.4</v>
      </c>
    </row>
    <row r="13" spans="1:7" x14ac:dyDescent="0.25">
      <c r="A13" s="2" t="s">
        <v>27</v>
      </c>
      <c r="B13" s="2" t="s">
        <v>154</v>
      </c>
      <c r="C13" s="55">
        <v>4704</v>
      </c>
      <c r="D13" s="3">
        <v>99</v>
      </c>
      <c r="E13" s="37">
        <v>195.41</v>
      </c>
      <c r="F13" s="40">
        <v>18.774999999999999</v>
      </c>
      <c r="G13" s="40">
        <v>53.75</v>
      </c>
    </row>
    <row r="14" spans="1:7" x14ac:dyDescent="0.25">
      <c r="A14" s="7" t="s">
        <v>64</v>
      </c>
      <c r="B14" s="6" t="s">
        <v>67</v>
      </c>
      <c r="C14" s="55">
        <v>1156</v>
      </c>
      <c r="D14" s="3">
        <v>103</v>
      </c>
      <c r="E14" s="37">
        <v>193.26</v>
      </c>
      <c r="F14" s="40">
        <v>17.975000000000001</v>
      </c>
      <c r="G14" s="40">
        <v>55.924999999999997</v>
      </c>
    </row>
    <row r="15" spans="1:7" x14ac:dyDescent="0.25">
      <c r="A15" s="7" t="s">
        <v>64</v>
      </c>
      <c r="B15" s="6" t="s">
        <v>68</v>
      </c>
      <c r="C15" s="55">
        <v>1157</v>
      </c>
      <c r="D15" s="3">
        <v>106</v>
      </c>
      <c r="E15" s="37">
        <v>192.96</v>
      </c>
      <c r="F15" s="40">
        <v>17.774999999999999</v>
      </c>
      <c r="G15" s="40">
        <v>56.133299999999998</v>
      </c>
    </row>
    <row r="16" spans="1:7" x14ac:dyDescent="0.25">
      <c r="A16" s="2" t="s">
        <v>29</v>
      </c>
      <c r="B16" s="2" t="s">
        <v>141</v>
      </c>
      <c r="C16" s="55">
        <v>4796</v>
      </c>
      <c r="D16" s="3">
        <v>107</v>
      </c>
      <c r="E16" s="37">
        <v>189.61</v>
      </c>
      <c r="F16" s="40">
        <v>18.475000000000001</v>
      </c>
      <c r="G16" s="40">
        <v>54.475000000000001</v>
      </c>
    </row>
    <row r="17" spans="1:7" x14ac:dyDescent="0.25">
      <c r="A17" s="49" t="s">
        <v>29</v>
      </c>
      <c r="B17" s="49" t="s">
        <v>140</v>
      </c>
      <c r="C17" s="59">
        <v>4795</v>
      </c>
      <c r="D17" s="36">
        <v>106</v>
      </c>
      <c r="E17" s="39">
        <v>173.43</v>
      </c>
      <c r="F17" s="42">
        <v>15.8</v>
      </c>
      <c r="G17" s="42">
        <v>57.25</v>
      </c>
    </row>
    <row r="18" spans="1:7" x14ac:dyDescent="0.25">
      <c r="A18" s="2"/>
      <c r="B18" s="29" t="s">
        <v>94</v>
      </c>
      <c r="D18" s="3"/>
      <c r="E18" s="37">
        <f>AVERAGE(E6:E17)</f>
        <v>207.08749999999998</v>
      </c>
      <c r="F18" s="40">
        <f>AVERAGE(F6:F17)</f>
        <v>18.031941666666668</v>
      </c>
      <c r="G18" s="40">
        <f>AVERAGE(G6:G17)</f>
        <v>55.318750000000001</v>
      </c>
    </row>
    <row r="19" spans="1:7" x14ac:dyDescent="0.25">
      <c r="A19" s="2"/>
      <c r="B19" s="29" t="s">
        <v>95</v>
      </c>
      <c r="D19" s="3"/>
      <c r="E19" s="37">
        <v>20.375</v>
      </c>
      <c r="F19" s="40">
        <v>1.7547999999999999</v>
      </c>
      <c r="G19" s="40">
        <v>1.7526999999999999</v>
      </c>
    </row>
    <row r="20" spans="1:7" x14ac:dyDescent="0.25">
      <c r="A20" s="2"/>
      <c r="B20" s="29" t="s">
        <v>96</v>
      </c>
      <c r="D20" s="3"/>
      <c r="E20" s="37">
        <v>6.4977609999999997</v>
      </c>
      <c r="F20" s="40">
        <v>6.3844820000000002</v>
      </c>
      <c r="G20" s="40">
        <v>2.0198860000000001</v>
      </c>
    </row>
    <row r="21" spans="1:7" x14ac:dyDescent="0.25">
      <c r="A21" s="24" t="s">
        <v>91</v>
      </c>
      <c r="B21" s="25"/>
      <c r="C21" s="63"/>
      <c r="D21" s="27"/>
      <c r="E21" s="38"/>
      <c r="F21" s="41"/>
      <c r="G21" s="41"/>
    </row>
    <row r="22" spans="1:7" x14ac:dyDescent="0.25">
      <c r="A22" s="2" t="s">
        <v>173</v>
      </c>
      <c r="B22" s="2" t="s">
        <v>184</v>
      </c>
      <c r="C22" s="55">
        <v>5434</v>
      </c>
      <c r="D22" s="3">
        <v>111</v>
      </c>
      <c r="E22" s="37">
        <v>252.17</v>
      </c>
      <c r="F22" s="40">
        <v>19.375</v>
      </c>
      <c r="G22" s="40">
        <v>53.674999999999997</v>
      </c>
    </row>
    <row r="23" spans="1:7" x14ac:dyDescent="0.25">
      <c r="A23" s="2" t="s">
        <v>16</v>
      </c>
      <c r="B23" s="2" t="s">
        <v>18</v>
      </c>
      <c r="C23" s="55">
        <v>4265</v>
      </c>
      <c r="D23" s="3">
        <v>111</v>
      </c>
      <c r="E23" s="37">
        <v>247.96</v>
      </c>
      <c r="F23" s="40">
        <v>20.399999999999999</v>
      </c>
      <c r="G23" s="40">
        <v>53.633299999999998</v>
      </c>
    </row>
    <row r="24" spans="1:7" x14ac:dyDescent="0.25">
      <c r="A24" s="2" t="s">
        <v>159</v>
      </c>
      <c r="B24" s="2" t="s">
        <v>160</v>
      </c>
      <c r="C24" s="55">
        <v>1203</v>
      </c>
      <c r="D24" s="3">
        <v>109</v>
      </c>
      <c r="E24" s="37">
        <v>239.3</v>
      </c>
      <c r="F24" s="40">
        <v>19.649999999999999</v>
      </c>
      <c r="G24" s="40">
        <v>52.966700000000003</v>
      </c>
    </row>
    <row r="25" spans="1:7" x14ac:dyDescent="0.25">
      <c r="A25" s="29" t="s">
        <v>48</v>
      </c>
      <c r="B25" s="64" t="s">
        <v>54</v>
      </c>
      <c r="C25" s="65">
        <v>9215</v>
      </c>
      <c r="D25" s="46">
        <v>109</v>
      </c>
      <c r="E25" s="57">
        <v>238.98</v>
      </c>
      <c r="F25" s="58">
        <v>19.2</v>
      </c>
      <c r="G25" s="58">
        <v>55.6</v>
      </c>
    </row>
    <row r="26" spans="1:7" x14ac:dyDescent="0.25">
      <c r="A26" s="2" t="s">
        <v>62</v>
      </c>
      <c r="B26" s="4" t="s">
        <v>125</v>
      </c>
      <c r="C26" s="55">
        <v>1121</v>
      </c>
      <c r="D26" s="3">
        <v>109</v>
      </c>
      <c r="E26" s="37">
        <v>235.85</v>
      </c>
      <c r="F26" s="40">
        <v>19.866700000000002</v>
      </c>
      <c r="G26" s="40">
        <v>54.6</v>
      </c>
    </row>
    <row r="27" spans="1:7" x14ac:dyDescent="0.25">
      <c r="A27" s="2" t="s">
        <v>13</v>
      </c>
      <c r="B27" s="4" t="s">
        <v>152</v>
      </c>
      <c r="C27" s="55">
        <v>4471</v>
      </c>
      <c r="D27" s="3">
        <v>109</v>
      </c>
      <c r="E27" s="37">
        <v>234.62</v>
      </c>
      <c r="F27" s="40">
        <v>17.875</v>
      </c>
      <c r="G27" s="40">
        <v>53.174999999999997</v>
      </c>
    </row>
    <row r="28" spans="1:7" x14ac:dyDescent="0.25">
      <c r="A28" s="2" t="s">
        <v>1</v>
      </c>
      <c r="B28" s="2" t="s">
        <v>74</v>
      </c>
      <c r="C28" s="55">
        <v>1407</v>
      </c>
      <c r="D28" s="3">
        <v>111</v>
      </c>
      <c r="E28" s="37">
        <v>232.47</v>
      </c>
      <c r="F28" s="40">
        <v>20.3</v>
      </c>
      <c r="G28" s="40">
        <v>53.875</v>
      </c>
    </row>
    <row r="29" spans="1:7" x14ac:dyDescent="0.25">
      <c r="A29" s="2" t="s">
        <v>27</v>
      </c>
      <c r="B29" s="4" t="s">
        <v>32</v>
      </c>
      <c r="C29" s="55">
        <v>4942</v>
      </c>
      <c r="D29" s="3">
        <v>110</v>
      </c>
      <c r="E29" s="37">
        <v>230.67</v>
      </c>
      <c r="F29" s="40">
        <v>20.25</v>
      </c>
      <c r="G29" s="40">
        <v>53.3</v>
      </c>
    </row>
    <row r="30" spans="1:7" x14ac:dyDescent="0.25">
      <c r="A30" s="2" t="s">
        <v>1</v>
      </c>
      <c r="B30" s="2" t="s">
        <v>167</v>
      </c>
      <c r="C30" s="55">
        <v>1408</v>
      </c>
      <c r="D30" s="3">
        <v>110</v>
      </c>
      <c r="E30" s="37">
        <v>227.83</v>
      </c>
      <c r="F30" s="40">
        <v>17.524999999999999</v>
      </c>
      <c r="G30" s="40">
        <v>57.674999999999997</v>
      </c>
    </row>
    <row r="31" spans="1:7" x14ac:dyDescent="0.25">
      <c r="A31" s="2" t="s">
        <v>1</v>
      </c>
      <c r="B31" s="2" t="s">
        <v>7</v>
      </c>
      <c r="C31" s="55">
        <v>1410</v>
      </c>
      <c r="D31" s="3">
        <v>109</v>
      </c>
      <c r="E31" s="37">
        <v>227.07</v>
      </c>
      <c r="F31" s="40">
        <v>19.25</v>
      </c>
      <c r="G31" s="40">
        <v>53.7</v>
      </c>
    </row>
    <row r="32" spans="1:7" x14ac:dyDescent="0.25">
      <c r="A32" s="2" t="s">
        <v>33</v>
      </c>
      <c r="B32" s="2" t="s">
        <v>35</v>
      </c>
      <c r="C32" s="55">
        <v>5090</v>
      </c>
      <c r="D32" s="3">
        <v>111</v>
      </c>
      <c r="E32" s="37">
        <v>225.9</v>
      </c>
      <c r="F32" s="40">
        <v>19.2</v>
      </c>
      <c r="G32" s="40">
        <v>55.075000000000003</v>
      </c>
    </row>
    <row r="33" spans="1:7" x14ac:dyDescent="0.25">
      <c r="A33" s="2" t="s">
        <v>1</v>
      </c>
      <c r="B33" s="2" t="s">
        <v>6</v>
      </c>
      <c r="C33" s="55">
        <v>1409</v>
      </c>
      <c r="D33" s="3">
        <v>110</v>
      </c>
      <c r="E33" s="37">
        <v>223.74</v>
      </c>
      <c r="F33" s="40">
        <v>18.100000000000001</v>
      </c>
      <c r="G33" s="40">
        <v>54.125</v>
      </c>
    </row>
    <row r="34" spans="1:7" x14ac:dyDescent="0.25">
      <c r="A34" s="2" t="s">
        <v>48</v>
      </c>
      <c r="B34" s="4" t="s">
        <v>49</v>
      </c>
      <c r="C34" s="55">
        <v>9203</v>
      </c>
      <c r="D34" s="3">
        <v>110</v>
      </c>
      <c r="E34" s="37">
        <v>223.74</v>
      </c>
      <c r="F34" s="40">
        <v>18.875</v>
      </c>
      <c r="G34" s="40">
        <v>53.774999999999999</v>
      </c>
    </row>
    <row r="35" spans="1:7" x14ac:dyDescent="0.25">
      <c r="A35" s="2" t="s">
        <v>48</v>
      </c>
      <c r="B35" s="4" t="s">
        <v>78</v>
      </c>
      <c r="C35" s="55">
        <v>9212</v>
      </c>
      <c r="D35" s="3">
        <v>108</v>
      </c>
      <c r="E35" s="37">
        <v>223.43</v>
      </c>
      <c r="F35" s="40">
        <v>18.125</v>
      </c>
      <c r="G35" s="40">
        <v>55.174999999999997</v>
      </c>
    </row>
    <row r="36" spans="1:7" x14ac:dyDescent="0.25">
      <c r="A36" s="2" t="s">
        <v>173</v>
      </c>
      <c r="B36" s="2" t="s">
        <v>176</v>
      </c>
      <c r="C36" s="55">
        <v>4693</v>
      </c>
      <c r="D36" s="3">
        <v>111</v>
      </c>
      <c r="E36" s="37">
        <v>221.61</v>
      </c>
      <c r="F36" s="40">
        <v>24.274999999999999</v>
      </c>
      <c r="G36" s="40">
        <v>52.15</v>
      </c>
    </row>
    <row r="37" spans="1:7" x14ac:dyDescent="0.25">
      <c r="A37" s="2" t="s">
        <v>1</v>
      </c>
      <c r="B37" s="2" t="s">
        <v>8</v>
      </c>
      <c r="C37" s="55">
        <v>1411</v>
      </c>
      <c r="D37" s="3">
        <v>110</v>
      </c>
      <c r="E37" s="37">
        <v>221.13</v>
      </c>
      <c r="F37" s="40">
        <v>19.324999999999999</v>
      </c>
      <c r="G37" s="40">
        <v>54.825000000000003</v>
      </c>
    </row>
    <row r="38" spans="1:7" x14ac:dyDescent="0.25">
      <c r="A38" s="2" t="s">
        <v>33</v>
      </c>
      <c r="B38" s="2" t="s">
        <v>37</v>
      </c>
      <c r="C38" s="55">
        <v>5095</v>
      </c>
      <c r="D38" s="3">
        <v>108</v>
      </c>
      <c r="E38" s="37">
        <v>220.72</v>
      </c>
      <c r="F38" s="40">
        <v>18.3</v>
      </c>
      <c r="G38" s="40">
        <v>55.3</v>
      </c>
    </row>
    <row r="39" spans="1:7" x14ac:dyDescent="0.25">
      <c r="A39" s="2" t="s">
        <v>173</v>
      </c>
      <c r="B39" s="2" t="s">
        <v>180</v>
      </c>
      <c r="C39" s="55">
        <v>5432</v>
      </c>
      <c r="D39" s="3">
        <v>108</v>
      </c>
      <c r="E39" s="37">
        <v>218.05</v>
      </c>
      <c r="F39" s="40">
        <v>17.5</v>
      </c>
      <c r="G39" s="40">
        <v>54.7</v>
      </c>
    </row>
    <row r="40" spans="1:7" x14ac:dyDescent="0.25">
      <c r="A40" s="2" t="s">
        <v>173</v>
      </c>
      <c r="B40" s="2" t="s">
        <v>182</v>
      </c>
      <c r="C40" s="55">
        <v>5433</v>
      </c>
      <c r="D40" s="3">
        <v>110</v>
      </c>
      <c r="E40" s="37">
        <v>217.3</v>
      </c>
      <c r="F40" s="40">
        <v>22.35</v>
      </c>
      <c r="G40" s="40">
        <v>52.725000000000001</v>
      </c>
    </row>
    <row r="41" spans="1:7" x14ac:dyDescent="0.25">
      <c r="A41" s="2" t="s">
        <v>29</v>
      </c>
      <c r="B41" s="2" t="s">
        <v>39</v>
      </c>
      <c r="C41" s="55">
        <v>5356</v>
      </c>
      <c r="D41" s="3">
        <v>111</v>
      </c>
      <c r="E41" s="37">
        <v>217</v>
      </c>
      <c r="F41" s="40">
        <v>19.375</v>
      </c>
      <c r="G41" s="40">
        <v>55.375</v>
      </c>
    </row>
    <row r="42" spans="1:7" x14ac:dyDescent="0.25">
      <c r="A42" s="2" t="s">
        <v>62</v>
      </c>
      <c r="B42" s="4" t="s">
        <v>127</v>
      </c>
      <c r="C42" s="55">
        <v>1122</v>
      </c>
      <c r="D42" s="3">
        <v>108</v>
      </c>
      <c r="E42" s="37">
        <v>216.72</v>
      </c>
      <c r="F42" s="40">
        <v>17.524999999999999</v>
      </c>
      <c r="G42" s="40">
        <v>53.05</v>
      </c>
    </row>
    <row r="43" spans="1:7" x14ac:dyDescent="0.25">
      <c r="A43" s="2" t="s">
        <v>27</v>
      </c>
      <c r="B43" s="4" t="s">
        <v>47</v>
      </c>
      <c r="C43" s="55">
        <v>6112</v>
      </c>
      <c r="D43" s="3">
        <v>111</v>
      </c>
      <c r="E43" s="37">
        <v>215.55</v>
      </c>
      <c r="F43" s="40">
        <v>20.375</v>
      </c>
      <c r="G43" s="40">
        <v>52.7</v>
      </c>
    </row>
    <row r="44" spans="1:7" x14ac:dyDescent="0.25">
      <c r="A44" s="2" t="s">
        <v>48</v>
      </c>
      <c r="B44" s="4" t="s">
        <v>52</v>
      </c>
      <c r="C44" s="55">
        <v>9213</v>
      </c>
      <c r="D44" s="3">
        <v>111</v>
      </c>
      <c r="E44" s="37">
        <v>214.48</v>
      </c>
      <c r="F44" s="40">
        <v>17.850000000000001</v>
      </c>
      <c r="G44" s="40">
        <v>55.45</v>
      </c>
    </row>
    <row r="45" spans="1:7" x14ac:dyDescent="0.25">
      <c r="A45" s="2" t="s">
        <v>16</v>
      </c>
      <c r="B45" s="2" t="s">
        <v>21</v>
      </c>
      <c r="C45" s="55">
        <v>4278</v>
      </c>
      <c r="D45" s="3">
        <v>110</v>
      </c>
      <c r="E45" s="37">
        <v>213.22</v>
      </c>
      <c r="F45" s="40">
        <v>18.149999999999999</v>
      </c>
      <c r="G45" s="40">
        <v>55.7333</v>
      </c>
    </row>
    <row r="46" spans="1:7" x14ac:dyDescent="0.25">
      <c r="A46" s="2" t="s">
        <v>29</v>
      </c>
      <c r="B46" s="2" t="s">
        <v>142</v>
      </c>
      <c r="C46" s="55">
        <v>5354</v>
      </c>
      <c r="D46" s="3">
        <v>108</v>
      </c>
      <c r="E46" s="37">
        <v>208.11</v>
      </c>
      <c r="F46" s="40">
        <v>18.875</v>
      </c>
      <c r="G46" s="40">
        <v>53.325000000000003</v>
      </c>
    </row>
    <row r="47" spans="1:7" x14ac:dyDescent="0.25">
      <c r="A47" s="2" t="s">
        <v>27</v>
      </c>
      <c r="B47" s="4" t="s">
        <v>31</v>
      </c>
      <c r="C47" s="55">
        <v>4921</v>
      </c>
      <c r="D47" s="3">
        <v>108</v>
      </c>
      <c r="E47" s="37">
        <v>204.56</v>
      </c>
      <c r="F47" s="40">
        <v>19.2667</v>
      </c>
      <c r="G47" s="40">
        <v>55.3</v>
      </c>
    </row>
    <row r="48" spans="1:7" x14ac:dyDescent="0.25">
      <c r="A48" s="2" t="s">
        <v>16</v>
      </c>
      <c r="B48" s="2" t="s">
        <v>17</v>
      </c>
      <c r="C48" s="55">
        <v>4251</v>
      </c>
      <c r="D48" s="3">
        <v>108</v>
      </c>
      <c r="E48" s="37">
        <v>192.24</v>
      </c>
      <c r="F48" s="40">
        <v>18.574999999999999</v>
      </c>
      <c r="G48" s="40">
        <v>54.933300000000003</v>
      </c>
    </row>
    <row r="49" spans="1:7" x14ac:dyDescent="0.25">
      <c r="A49" s="49" t="s">
        <v>29</v>
      </c>
      <c r="B49" s="49" t="s">
        <v>38</v>
      </c>
      <c r="C49" s="59">
        <v>5355</v>
      </c>
      <c r="D49" s="36">
        <v>110</v>
      </c>
      <c r="E49" s="39">
        <v>181.43</v>
      </c>
      <c r="F49" s="42">
        <v>21.175000000000001</v>
      </c>
      <c r="G49" s="42">
        <v>54.1</v>
      </c>
    </row>
    <row r="50" spans="1:7" x14ac:dyDescent="0.25">
      <c r="A50" s="29"/>
      <c r="B50" s="29" t="s">
        <v>94</v>
      </c>
      <c r="D50" s="3"/>
      <c r="E50" s="37">
        <f>AVERAGE(E22:E49)</f>
        <v>222.35178571428574</v>
      </c>
      <c r="F50" s="40">
        <f>AVERAGE(F22:F49)</f>
        <v>19.318157142857142</v>
      </c>
      <c r="G50" s="40">
        <f>AVERAGE(G22:G49)</f>
        <v>54.28630714285714</v>
      </c>
    </row>
    <row r="51" spans="1:7" x14ac:dyDescent="0.25">
      <c r="A51" s="29"/>
      <c r="B51" s="29" t="s">
        <v>95</v>
      </c>
      <c r="D51" s="3"/>
      <c r="E51" s="37">
        <v>22.995999999999999</v>
      </c>
      <c r="F51" s="40">
        <v>1.8080000000000001</v>
      </c>
      <c r="G51" s="40">
        <v>1.4697</v>
      </c>
    </row>
    <row r="52" spans="1:7" x14ac:dyDescent="0.25">
      <c r="A52" s="29"/>
      <c r="B52" s="29" t="s">
        <v>96</v>
      </c>
      <c r="D52" s="3"/>
      <c r="E52" s="37">
        <v>7.1814929999999997</v>
      </c>
      <c r="F52" s="40">
        <v>6.4933829999999997</v>
      </c>
      <c r="G52" s="40">
        <v>1.805517</v>
      </c>
    </row>
    <row r="53" spans="1:7" x14ac:dyDescent="0.25">
      <c r="A53" s="24" t="s">
        <v>92</v>
      </c>
      <c r="B53" s="25"/>
      <c r="C53" s="63"/>
      <c r="D53" s="27"/>
      <c r="E53" s="38"/>
      <c r="F53" s="41"/>
      <c r="G53" s="41"/>
    </row>
    <row r="54" spans="1:7" x14ac:dyDescent="0.25">
      <c r="A54" s="2" t="s">
        <v>55</v>
      </c>
      <c r="B54" s="2" t="s">
        <v>57</v>
      </c>
      <c r="C54" s="55">
        <v>10103</v>
      </c>
      <c r="D54" s="3">
        <v>115</v>
      </c>
      <c r="E54" s="37">
        <v>253.24600000000001</v>
      </c>
      <c r="F54" s="40">
        <v>21.975000000000001</v>
      </c>
      <c r="G54" s="40">
        <v>51.5</v>
      </c>
    </row>
    <row r="55" spans="1:7" x14ac:dyDescent="0.25">
      <c r="A55" s="2" t="s">
        <v>62</v>
      </c>
      <c r="B55" s="2" t="s">
        <v>63</v>
      </c>
      <c r="C55" s="55">
        <v>1014</v>
      </c>
      <c r="D55" s="3">
        <v>115</v>
      </c>
      <c r="E55" s="37">
        <v>249.22800000000001</v>
      </c>
      <c r="F55" s="40">
        <v>22.3</v>
      </c>
      <c r="G55" s="40">
        <v>51.633299999999998</v>
      </c>
    </row>
    <row r="56" spans="1:7" x14ac:dyDescent="0.25">
      <c r="A56" s="2" t="s">
        <v>48</v>
      </c>
      <c r="B56" s="4" t="s">
        <v>77</v>
      </c>
      <c r="C56" s="55">
        <v>9206</v>
      </c>
      <c r="D56" s="3">
        <v>113</v>
      </c>
      <c r="E56" s="37">
        <v>246.637</v>
      </c>
      <c r="F56" s="40">
        <v>19.875</v>
      </c>
      <c r="G56" s="40">
        <v>53.75</v>
      </c>
    </row>
    <row r="57" spans="1:7" x14ac:dyDescent="0.25">
      <c r="A57" s="2" t="s">
        <v>13</v>
      </c>
      <c r="B57" s="4" t="s">
        <v>75</v>
      </c>
      <c r="C57" s="55">
        <v>4088</v>
      </c>
      <c r="D57" s="3">
        <v>114</v>
      </c>
      <c r="E57" s="37">
        <v>246.583</v>
      </c>
      <c r="F57" s="40">
        <v>22.225000000000001</v>
      </c>
      <c r="G57" s="40">
        <v>53.933300000000003</v>
      </c>
    </row>
    <row r="58" spans="1:7" x14ac:dyDescent="0.25">
      <c r="A58" s="7" t="s">
        <v>64</v>
      </c>
      <c r="B58" s="6" t="s">
        <v>66</v>
      </c>
      <c r="C58" s="55">
        <v>1154</v>
      </c>
      <c r="D58" s="3">
        <v>114</v>
      </c>
      <c r="E58" s="37">
        <v>242.35</v>
      </c>
      <c r="F58" s="40">
        <v>21.3</v>
      </c>
      <c r="G58" s="40">
        <v>53.166699999999999</v>
      </c>
    </row>
    <row r="59" spans="1:7" x14ac:dyDescent="0.25">
      <c r="A59" s="2" t="s">
        <v>1</v>
      </c>
      <c r="B59" s="2" t="s">
        <v>4</v>
      </c>
      <c r="C59" s="55">
        <v>1404</v>
      </c>
      <c r="D59" s="3">
        <v>115</v>
      </c>
      <c r="E59" s="37">
        <v>240.62299999999999</v>
      </c>
      <c r="F59" s="40">
        <v>20.65</v>
      </c>
      <c r="G59" s="40">
        <v>54.35</v>
      </c>
    </row>
    <row r="60" spans="1:7" x14ac:dyDescent="0.25">
      <c r="A60" s="7" t="s">
        <v>64</v>
      </c>
      <c r="B60" s="6" t="s">
        <v>65</v>
      </c>
      <c r="C60" s="55">
        <v>1151</v>
      </c>
      <c r="D60" s="3">
        <v>114</v>
      </c>
      <c r="E60" s="37">
        <v>239.78299999999999</v>
      </c>
      <c r="F60" s="40">
        <v>22.25</v>
      </c>
      <c r="G60" s="40">
        <v>53.866700000000002</v>
      </c>
    </row>
    <row r="61" spans="1:7" x14ac:dyDescent="0.25">
      <c r="A61" s="2" t="s">
        <v>62</v>
      </c>
      <c r="B61" s="4" t="s">
        <v>128</v>
      </c>
      <c r="C61" s="55">
        <v>1123</v>
      </c>
      <c r="D61" s="3">
        <v>114</v>
      </c>
      <c r="E61" s="37">
        <v>238.75800000000001</v>
      </c>
      <c r="F61" s="40">
        <v>21.65</v>
      </c>
      <c r="G61" s="40">
        <v>50.7667</v>
      </c>
    </row>
    <row r="62" spans="1:7" x14ac:dyDescent="0.25">
      <c r="A62" s="2" t="s">
        <v>62</v>
      </c>
      <c r="B62" s="2" t="s">
        <v>114</v>
      </c>
      <c r="C62" s="55">
        <v>1002</v>
      </c>
      <c r="D62" s="3">
        <v>114</v>
      </c>
      <c r="E62" s="37">
        <v>238.12200000000001</v>
      </c>
      <c r="F62" s="40">
        <v>22.175000000000001</v>
      </c>
      <c r="G62" s="40">
        <v>51.833300000000001</v>
      </c>
    </row>
    <row r="63" spans="1:7" x14ac:dyDescent="0.25">
      <c r="A63" s="2" t="s">
        <v>1</v>
      </c>
      <c r="B63" s="2" t="s">
        <v>5</v>
      </c>
      <c r="C63" s="55">
        <v>1406</v>
      </c>
      <c r="D63" s="3">
        <v>113</v>
      </c>
      <c r="E63" s="37">
        <v>238.08199999999999</v>
      </c>
      <c r="F63" s="40">
        <v>19.3</v>
      </c>
      <c r="G63" s="40">
        <v>53.674999999999997</v>
      </c>
    </row>
    <row r="64" spans="1:7" x14ac:dyDescent="0.25">
      <c r="A64" s="2" t="s">
        <v>159</v>
      </c>
      <c r="B64" s="2" t="s">
        <v>162</v>
      </c>
      <c r="C64" s="55">
        <v>1206</v>
      </c>
      <c r="D64" s="3">
        <v>112</v>
      </c>
      <c r="E64" s="37">
        <v>237.70099999999999</v>
      </c>
      <c r="F64" s="40">
        <v>22.1</v>
      </c>
      <c r="G64" s="40">
        <v>52.25</v>
      </c>
    </row>
    <row r="65" spans="1:7" x14ac:dyDescent="0.25">
      <c r="A65" s="2" t="s">
        <v>27</v>
      </c>
      <c r="B65" s="4" t="s">
        <v>45</v>
      </c>
      <c r="C65" s="55">
        <v>6110</v>
      </c>
      <c r="D65" s="3">
        <v>115</v>
      </c>
      <c r="E65" s="37">
        <v>237.06800000000001</v>
      </c>
      <c r="F65" s="40">
        <v>22.3</v>
      </c>
      <c r="G65" s="40">
        <v>53.85</v>
      </c>
    </row>
    <row r="66" spans="1:7" x14ac:dyDescent="0.25">
      <c r="A66" s="2" t="s">
        <v>1</v>
      </c>
      <c r="B66" s="2" t="s">
        <v>3</v>
      </c>
      <c r="C66" s="55">
        <v>1403</v>
      </c>
      <c r="D66" s="3">
        <v>115</v>
      </c>
      <c r="E66" s="37">
        <v>236.44300000000001</v>
      </c>
      <c r="F66" s="40">
        <v>21.274999999999999</v>
      </c>
      <c r="G66" s="40">
        <v>53.424999999999997</v>
      </c>
    </row>
    <row r="67" spans="1:7" x14ac:dyDescent="0.25">
      <c r="A67" s="2" t="s">
        <v>173</v>
      </c>
      <c r="B67" s="2" t="s">
        <v>174</v>
      </c>
      <c r="C67" s="55">
        <v>4638</v>
      </c>
      <c r="D67" s="3">
        <v>115</v>
      </c>
      <c r="E67" s="37">
        <v>235.499</v>
      </c>
      <c r="F67" s="40">
        <v>19.850000000000001</v>
      </c>
      <c r="G67" s="40">
        <v>54.225000000000001</v>
      </c>
    </row>
    <row r="68" spans="1:7" x14ac:dyDescent="0.25">
      <c r="A68" s="7" t="s">
        <v>64</v>
      </c>
      <c r="B68" s="6" t="s">
        <v>70</v>
      </c>
      <c r="C68" s="55">
        <v>1159</v>
      </c>
      <c r="D68" s="3">
        <v>115</v>
      </c>
      <c r="E68" s="37">
        <v>233.16300000000001</v>
      </c>
      <c r="F68" s="40">
        <v>21.65</v>
      </c>
      <c r="G68" s="40">
        <v>55.366700000000002</v>
      </c>
    </row>
    <row r="69" spans="1:7" x14ac:dyDescent="0.25">
      <c r="A69" s="2" t="s">
        <v>173</v>
      </c>
      <c r="B69" s="2" t="s">
        <v>186</v>
      </c>
      <c r="C69" s="55">
        <v>5435</v>
      </c>
      <c r="D69" s="3">
        <v>112</v>
      </c>
      <c r="E69" s="37">
        <v>232.12700000000001</v>
      </c>
      <c r="F69" s="40">
        <v>20.05</v>
      </c>
      <c r="G69" s="40">
        <v>55.424999999999997</v>
      </c>
    </row>
    <row r="70" spans="1:7" x14ac:dyDescent="0.25">
      <c r="A70" s="2" t="s">
        <v>27</v>
      </c>
      <c r="B70" s="4" t="s">
        <v>44</v>
      </c>
      <c r="C70" s="55">
        <v>6109</v>
      </c>
      <c r="D70" s="3">
        <v>115</v>
      </c>
      <c r="E70" s="37">
        <v>230.95</v>
      </c>
      <c r="F70" s="40">
        <v>20.274999999999999</v>
      </c>
      <c r="G70" s="40">
        <v>52.833300000000001</v>
      </c>
    </row>
    <row r="71" spans="1:7" x14ac:dyDescent="0.25">
      <c r="A71" s="2" t="s">
        <v>62</v>
      </c>
      <c r="B71" s="4" t="s">
        <v>131</v>
      </c>
      <c r="C71" s="55">
        <v>1124</v>
      </c>
      <c r="D71" s="3">
        <v>115</v>
      </c>
      <c r="E71" s="37">
        <v>230.50800000000001</v>
      </c>
      <c r="F71" s="40">
        <v>21.425000000000001</v>
      </c>
      <c r="G71" s="40">
        <v>51.274999999999999</v>
      </c>
    </row>
    <row r="72" spans="1:7" x14ac:dyDescent="0.25">
      <c r="A72" s="2" t="s">
        <v>27</v>
      </c>
      <c r="B72" s="4" t="s">
        <v>28</v>
      </c>
      <c r="C72" s="55">
        <v>4743</v>
      </c>
      <c r="D72" s="3">
        <v>115</v>
      </c>
      <c r="E72" s="37">
        <v>225.45400000000001</v>
      </c>
      <c r="F72" s="40">
        <v>21.15</v>
      </c>
      <c r="G72" s="40">
        <v>53.85</v>
      </c>
    </row>
    <row r="73" spans="1:7" x14ac:dyDescent="0.25">
      <c r="A73" s="2" t="s">
        <v>16</v>
      </c>
      <c r="B73" s="2" t="s">
        <v>20</v>
      </c>
      <c r="C73" s="55">
        <v>4274</v>
      </c>
      <c r="D73" s="3">
        <v>115</v>
      </c>
      <c r="E73" s="37">
        <v>224.57599999999999</v>
      </c>
      <c r="F73" s="40">
        <v>20.7</v>
      </c>
      <c r="G73" s="40">
        <v>54.125</v>
      </c>
    </row>
    <row r="74" spans="1:7" x14ac:dyDescent="0.25">
      <c r="A74" s="2" t="s">
        <v>16</v>
      </c>
      <c r="B74" s="2" t="s">
        <v>23</v>
      </c>
      <c r="C74" s="55">
        <v>4284</v>
      </c>
      <c r="D74" s="3">
        <v>114</v>
      </c>
      <c r="E74" s="37">
        <v>224.161</v>
      </c>
      <c r="F74" s="40">
        <v>20.625</v>
      </c>
      <c r="G74" s="40">
        <v>53.166699999999999</v>
      </c>
    </row>
    <row r="75" spans="1:7" x14ac:dyDescent="0.25">
      <c r="A75" s="2" t="s">
        <v>55</v>
      </c>
      <c r="B75" s="2" t="s">
        <v>56</v>
      </c>
      <c r="C75" s="55">
        <v>10101</v>
      </c>
      <c r="D75" s="3">
        <v>114</v>
      </c>
      <c r="E75" s="37">
        <v>223.41499999999999</v>
      </c>
      <c r="F75" s="40">
        <v>20.100000000000001</v>
      </c>
      <c r="G75" s="40">
        <v>54.4</v>
      </c>
    </row>
    <row r="76" spans="1:7" x14ac:dyDescent="0.25">
      <c r="A76" s="2" t="s">
        <v>16</v>
      </c>
      <c r="B76" s="2" t="s">
        <v>19</v>
      </c>
      <c r="C76" s="55">
        <v>4270</v>
      </c>
      <c r="D76" s="3">
        <v>115</v>
      </c>
      <c r="E76" s="37">
        <v>221.74199999999999</v>
      </c>
      <c r="F76" s="40">
        <v>22.35</v>
      </c>
      <c r="G76" s="40">
        <v>54.725000000000001</v>
      </c>
    </row>
    <row r="77" spans="1:7" x14ac:dyDescent="0.25">
      <c r="A77" s="2" t="s">
        <v>159</v>
      </c>
      <c r="B77" s="2" t="s">
        <v>163</v>
      </c>
      <c r="C77" s="55">
        <v>1207</v>
      </c>
      <c r="D77" s="3">
        <v>114</v>
      </c>
      <c r="E77" s="37">
        <v>218.96100000000001</v>
      </c>
      <c r="F77" s="40">
        <v>19.2</v>
      </c>
      <c r="G77" s="40">
        <v>52.033299999999997</v>
      </c>
    </row>
    <row r="78" spans="1:7" x14ac:dyDescent="0.25">
      <c r="A78" s="2" t="s">
        <v>13</v>
      </c>
      <c r="B78" s="4" t="s">
        <v>270</v>
      </c>
      <c r="C78" s="55">
        <v>4092</v>
      </c>
      <c r="D78" s="3">
        <v>112</v>
      </c>
      <c r="E78" s="37">
        <v>218.83099999999999</v>
      </c>
      <c r="F78" s="40">
        <v>21.125</v>
      </c>
      <c r="G78" s="40">
        <v>56.15</v>
      </c>
    </row>
    <row r="79" spans="1:7" x14ac:dyDescent="0.25">
      <c r="A79" s="2" t="s">
        <v>62</v>
      </c>
      <c r="B79" s="4" t="s">
        <v>132</v>
      </c>
      <c r="C79" s="55">
        <v>1125</v>
      </c>
      <c r="D79" s="3">
        <v>112</v>
      </c>
      <c r="E79" s="37">
        <v>218.12100000000001</v>
      </c>
      <c r="F79" s="40">
        <v>21.85</v>
      </c>
      <c r="G79" s="40">
        <v>55.774999999999999</v>
      </c>
    </row>
    <row r="80" spans="1:7" x14ac:dyDescent="0.25">
      <c r="A80" s="2" t="s">
        <v>27</v>
      </c>
      <c r="B80" s="4" t="s">
        <v>43</v>
      </c>
      <c r="C80" s="55">
        <v>6108</v>
      </c>
      <c r="D80" s="3">
        <v>114</v>
      </c>
      <c r="E80" s="37">
        <v>209.233</v>
      </c>
      <c r="F80" s="40">
        <v>20.675000000000001</v>
      </c>
      <c r="G80" s="40">
        <v>54.15</v>
      </c>
    </row>
    <row r="81" spans="1:7" x14ac:dyDescent="0.25">
      <c r="A81" s="7" t="s">
        <v>64</v>
      </c>
      <c r="B81" s="6" t="s">
        <v>69</v>
      </c>
      <c r="C81" s="55">
        <v>1158</v>
      </c>
      <c r="D81" s="3">
        <v>112</v>
      </c>
      <c r="E81" s="37">
        <v>208.989</v>
      </c>
      <c r="F81" s="40">
        <v>19.399999999999999</v>
      </c>
      <c r="G81" s="40">
        <v>54.2667</v>
      </c>
    </row>
    <row r="82" spans="1:7" x14ac:dyDescent="0.25">
      <c r="A82" s="49" t="s">
        <v>55</v>
      </c>
      <c r="B82" s="49" t="s">
        <v>61</v>
      </c>
      <c r="C82" s="59">
        <v>10107</v>
      </c>
      <c r="D82" s="36">
        <v>115</v>
      </c>
      <c r="E82" s="39">
        <v>183.083</v>
      </c>
      <c r="F82" s="42">
        <v>22.5</v>
      </c>
      <c r="G82" s="42">
        <v>54.6</v>
      </c>
    </row>
    <row r="83" spans="1:7" x14ac:dyDescent="0.25">
      <c r="A83" s="29"/>
      <c r="B83" s="29" t="s">
        <v>94</v>
      </c>
      <c r="D83" s="3"/>
      <c r="E83" s="37">
        <f>AVERAGE(E54:E82)</f>
        <v>230.46334482758621</v>
      </c>
      <c r="F83" s="40">
        <f t="shared" ref="F83:G83" si="0">AVERAGE(F54:F82)</f>
        <v>21.113793103448273</v>
      </c>
      <c r="G83" s="40">
        <f t="shared" si="0"/>
        <v>53.59885172413793</v>
      </c>
    </row>
    <row r="84" spans="1:7" x14ac:dyDescent="0.25">
      <c r="A84" s="29"/>
      <c r="B84" s="29" t="s">
        <v>95</v>
      </c>
      <c r="D84" s="3"/>
      <c r="E84" s="37">
        <v>18.094000000000001</v>
      </c>
      <c r="F84" s="40">
        <v>1.2585</v>
      </c>
      <c r="G84" s="40">
        <v>1.8698999999999999</v>
      </c>
    </row>
    <row r="85" spans="1:7" x14ac:dyDescent="0.25">
      <c r="A85" s="29"/>
      <c r="B85" s="29" t="s">
        <v>96</v>
      </c>
      <c r="D85" s="3"/>
      <c r="E85" s="37">
        <v>5.5195020000000001</v>
      </c>
      <c r="F85" s="40">
        <v>4.1881750000000002</v>
      </c>
      <c r="G85" s="40">
        <v>2.2510699999999999</v>
      </c>
    </row>
    <row r="86" spans="1:7" x14ac:dyDescent="0.25">
      <c r="A86" s="24" t="s">
        <v>93</v>
      </c>
      <c r="B86" s="25"/>
      <c r="C86" s="63"/>
      <c r="D86" s="27"/>
      <c r="E86" s="38"/>
      <c r="F86" s="41"/>
      <c r="G86" s="41"/>
    </row>
    <row r="87" spans="1:7" x14ac:dyDescent="0.25">
      <c r="A87" s="2" t="s">
        <v>1</v>
      </c>
      <c r="B87" s="2" t="s">
        <v>72</v>
      </c>
      <c r="C87" s="55">
        <v>1401</v>
      </c>
      <c r="D87" s="3">
        <v>118</v>
      </c>
      <c r="E87" s="37">
        <v>253.57</v>
      </c>
      <c r="F87" s="40">
        <v>23.1</v>
      </c>
      <c r="G87" s="40">
        <v>52.95</v>
      </c>
    </row>
    <row r="88" spans="1:7" x14ac:dyDescent="0.25">
      <c r="A88" s="2" t="s">
        <v>173</v>
      </c>
      <c r="B88" s="2" t="s">
        <v>188</v>
      </c>
      <c r="C88" s="55">
        <v>5436</v>
      </c>
      <c r="D88" s="3">
        <v>118</v>
      </c>
      <c r="E88" s="37">
        <v>246.81</v>
      </c>
      <c r="F88" s="40">
        <v>24.925000000000001</v>
      </c>
      <c r="G88" s="40">
        <v>54.9</v>
      </c>
    </row>
    <row r="89" spans="1:7" x14ac:dyDescent="0.25">
      <c r="A89" s="2" t="s">
        <v>33</v>
      </c>
      <c r="B89" s="2" t="s">
        <v>36</v>
      </c>
      <c r="C89" s="55">
        <v>5093</v>
      </c>
      <c r="D89" s="3">
        <v>116</v>
      </c>
      <c r="E89" s="37">
        <v>243.15</v>
      </c>
      <c r="F89" s="40">
        <v>21.6</v>
      </c>
      <c r="G89" s="40">
        <v>55.066699999999997</v>
      </c>
    </row>
    <row r="90" spans="1:7" x14ac:dyDescent="0.25">
      <c r="A90" s="2" t="s">
        <v>1</v>
      </c>
      <c r="B90" s="2" t="s">
        <v>2</v>
      </c>
      <c r="C90" s="55">
        <v>1402</v>
      </c>
      <c r="D90" s="3">
        <v>116</v>
      </c>
      <c r="E90" s="37">
        <v>242.3</v>
      </c>
      <c r="F90" s="40">
        <v>21.925000000000001</v>
      </c>
      <c r="G90" s="40">
        <v>55.1</v>
      </c>
    </row>
    <row r="91" spans="1:7" x14ac:dyDescent="0.25">
      <c r="A91" s="2" t="s">
        <v>16</v>
      </c>
      <c r="B91" s="2" t="s">
        <v>25</v>
      </c>
      <c r="C91" s="55">
        <v>4286</v>
      </c>
      <c r="D91" s="3">
        <v>116</v>
      </c>
      <c r="E91" s="37">
        <v>238.32</v>
      </c>
      <c r="F91" s="40">
        <v>23.8</v>
      </c>
      <c r="G91" s="40">
        <v>53.774999999999999</v>
      </c>
    </row>
    <row r="92" spans="1:7" x14ac:dyDescent="0.25">
      <c r="A92" s="2" t="s">
        <v>13</v>
      </c>
      <c r="B92" s="4" t="s">
        <v>76</v>
      </c>
      <c r="C92" s="55">
        <v>4473</v>
      </c>
      <c r="D92" s="3">
        <v>118</v>
      </c>
      <c r="E92" s="37">
        <v>238.11</v>
      </c>
      <c r="F92" s="40">
        <v>21.65</v>
      </c>
      <c r="G92" s="40">
        <v>53.125</v>
      </c>
    </row>
    <row r="93" spans="1:7" x14ac:dyDescent="0.25">
      <c r="A93" s="2" t="s">
        <v>62</v>
      </c>
      <c r="B93" s="4" t="s">
        <v>134</v>
      </c>
      <c r="C93" s="55">
        <v>8154</v>
      </c>
      <c r="D93" s="3">
        <v>118</v>
      </c>
      <c r="E93" s="37">
        <v>236.86</v>
      </c>
      <c r="F93" s="40">
        <v>24.074999999999999</v>
      </c>
      <c r="G93" s="40">
        <v>51.6</v>
      </c>
    </row>
    <row r="94" spans="1:7" x14ac:dyDescent="0.25">
      <c r="A94" s="2" t="s">
        <v>9</v>
      </c>
      <c r="B94" s="2" t="s">
        <v>11</v>
      </c>
      <c r="C94" s="55">
        <v>3013</v>
      </c>
      <c r="D94" s="3">
        <v>118</v>
      </c>
      <c r="E94" s="37">
        <v>235.18</v>
      </c>
      <c r="F94" s="40">
        <v>25.625</v>
      </c>
      <c r="G94" s="40">
        <v>52.866700000000002</v>
      </c>
    </row>
    <row r="95" spans="1:7" x14ac:dyDescent="0.25">
      <c r="A95" s="29" t="s">
        <v>55</v>
      </c>
      <c r="B95" s="29" t="s">
        <v>60</v>
      </c>
      <c r="C95" s="65">
        <v>10106</v>
      </c>
      <c r="D95" s="46">
        <v>119</v>
      </c>
      <c r="E95" s="57">
        <v>230.59</v>
      </c>
      <c r="F95" s="58">
        <v>22.425000000000001</v>
      </c>
      <c r="G95" s="58">
        <v>54.3</v>
      </c>
    </row>
    <row r="96" spans="1:7" x14ac:dyDescent="0.25">
      <c r="A96" s="7" t="s">
        <v>64</v>
      </c>
      <c r="B96" s="6" t="s">
        <v>71</v>
      </c>
      <c r="C96" s="55">
        <v>1160</v>
      </c>
      <c r="D96" s="3">
        <v>116</v>
      </c>
      <c r="E96" s="37">
        <v>230.11</v>
      </c>
      <c r="F96" s="40">
        <v>23.65</v>
      </c>
      <c r="G96" s="40">
        <v>51.55</v>
      </c>
    </row>
    <row r="97" spans="1:7" x14ac:dyDescent="0.25">
      <c r="A97" s="2" t="s">
        <v>62</v>
      </c>
      <c r="B97" s="4" t="s">
        <v>133</v>
      </c>
      <c r="C97" s="55">
        <v>1126</v>
      </c>
      <c r="D97" s="3">
        <v>116</v>
      </c>
      <c r="E97" s="37">
        <v>229.52</v>
      </c>
      <c r="F97" s="40">
        <v>22.95</v>
      </c>
      <c r="G97" s="40">
        <v>51.8</v>
      </c>
    </row>
    <row r="98" spans="1:7" x14ac:dyDescent="0.25">
      <c r="A98" s="2" t="s">
        <v>16</v>
      </c>
      <c r="B98" s="2" t="s">
        <v>22</v>
      </c>
      <c r="C98" s="55">
        <v>4282</v>
      </c>
      <c r="D98" s="3">
        <v>116</v>
      </c>
      <c r="E98" s="37">
        <v>228.99</v>
      </c>
      <c r="F98" s="40">
        <v>20.675000000000001</v>
      </c>
      <c r="G98" s="40">
        <v>53.65</v>
      </c>
    </row>
    <row r="99" spans="1:7" x14ac:dyDescent="0.25">
      <c r="A99" s="2" t="s">
        <v>159</v>
      </c>
      <c r="B99" s="2" t="s">
        <v>164</v>
      </c>
      <c r="C99" s="55">
        <v>9000</v>
      </c>
      <c r="D99" s="3">
        <v>118</v>
      </c>
      <c r="E99" s="37">
        <v>227.98</v>
      </c>
      <c r="F99" s="40">
        <v>24.9</v>
      </c>
      <c r="G99" s="40">
        <v>50.933300000000003</v>
      </c>
    </row>
    <row r="100" spans="1:7" x14ac:dyDescent="0.25">
      <c r="A100" s="2" t="s">
        <v>55</v>
      </c>
      <c r="B100" s="4" t="s">
        <v>59</v>
      </c>
      <c r="C100" s="55">
        <v>10105</v>
      </c>
      <c r="D100" s="3">
        <v>116</v>
      </c>
      <c r="E100" s="37">
        <v>227.71</v>
      </c>
      <c r="F100" s="40">
        <v>20.966699999999999</v>
      </c>
      <c r="G100" s="40">
        <v>52.45</v>
      </c>
    </row>
    <row r="101" spans="1:7" x14ac:dyDescent="0.25">
      <c r="A101" s="2" t="s">
        <v>9</v>
      </c>
      <c r="B101" s="2" t="s">
        <v>10</v>
      </c>
      <c r="C101" s="55">
        <v>3005</v>
      </c>
      <c r="D101" s="3">
        <v>116</v>
      </c>
      <c r="E101" s="37">
        <v>226</v>
      </c>
      <c r="F101" s="40">
        <v>21.95</v>
      </c>
      <c r="G101" s="40">
        <v>51.6</v>
      </c>
    </row>
    <row r="102" spans="1:7" x14ac:dyDescent="0.25">
      <c r="A102" s="2" t="s">
        <v>173</v>
      </c>
      <c r="B102" s="2" t="s">
        <v>178</v>
      </c>
      <c r="C102" s="55">
        <v>4696</v>
      </c>
      <c r="D102" s="3">
        <v>116</v>
      </c>
      <c r="E102" s="37">
        <v>224.88</v>
      </c>
      <c r="F102" s="40">
        <v>24.2667</v>
      </c>
      <c r="G102" s="40">
        <v>53.466700000000003</v>
      </c>
    </row>
    <row r="103" spans="1:7" x14ac:dyDescent="0.25">
      <c r="A103" s="2" t="s">
        <v>48</v>
      </c>
      <c r="B103" s="4" t="s">
        <v>51</v>
      </c>
      <c r="C103" s="55">
        <v>9208</v>
      </c>
      <c r="D103" s="3">
        <v>118</v>
      </c>
      <c r="E103" s="37">
        <v>223.61</v>
      </c>
      <c r="F103" s="40">
        <v>24.3</v>
      </c>
      <c r="G103" s="40">
        <v>51.866700000000002</v>
      </c>
    </row>
    <row r="104" spans="1:7" x14ac:dyDescent="0.25">
      <c r="A104" s="2" t="s">
        <v>55</v>
      </c>
      <c r="B104" s="2" t="s">
        <v>58</v>
      </c>
      <c r="C104" s="55">
        <v>10104</v>
      </c>
      <c r="D104" s="3">
        <v>117</v>
      </c>
      <c r="E104" s="37">
        <v>214.89</v>
      </c>
      <c r="F104" s="40">
        <v>20.8</v>
      </c>
      <c r="G104" s="40">
        <v>53.433300000000003</v>
      </c>
    </row>
    <row r="105" spans="1:7" x14ac:dyDescent="0.25">
      <c r="A105" s="2" t="s">
        <v>48</v>
      </c>
      <c r="B105" s="4" t="s">
        <v>50</v>
      </c>
      <c r="C105" s="55">
        <v>9207</v>
      </c>
      <c r="D105" s="3">
        <v>116</v>
      </c>
      <c r="E105" s="37">
        <v>214.53</v>
      </c>
      <c r="F105" s="40">
        <v>24.024999999999999</v>
      </c>
      <c r="G105" s="40">
        <v>51.1</v>
      </c>
    </row>
    <row r="106" spans="1:7" x14ac:dyDescent="0.25">
      <c r="A106" s="49" t="s">
        <v>16</v>
      </c>
      <c r="B106" s="49" t="s">
        <v>24</v>
      </c>
      <c r="C106" s="59">
        <v>4285</v>
      </c>
      <c r="D106" s="36">
        <v>117</v>
      </c>
      <c r="E106" s="39">
        <v>203.54</v>
      </c>
      <c r="F106" s="42">
        <v>21.066700000000001</v>
      </c>
      <c r="G106" s="42">
        <v>53.3</v>
      </c>
    </row>
    <row r="107" spans="1:7" x14ac:dyDescent="0.25">
      <c r="A107" s="29"/>
      <c r="B107" s="29" t="s">
        <v>94</v>
      </c>
      <c r="E107" s="37">
        <f>AVERAGE(E87:E106)</f>
        <v>230.83250000000004</v>
      </c>
      <c r="F107" s="40">
        <f t="shared" ref="F107:G107" si="1">AVERAGE(F87:F106)</f>
        <v>22.933754999999998</v>
      </c>
      <c r="G107" s="40">
        <f t="shared" si="1"/>
        <v>52.941670000000002</v>
      </c>
    </row>
    <row r="108" spans="1:7" x14ac:dyDescent="0.25">
      <c r="A108" s="29"/>
      <c r="B108" s="29" t="s">
        <v>95</v>
      </c>
      <c r="E108" s="37">
        <v>21.193999999999999</v>
      </c>
      <c r="F108" s="40">
        <v>1.7034</v>
      </c>
      <c r="G108" s="40">
        <v>1.9005000000000001</v>
      </c>
    </row>
    <row r="109" spans="1:7" x14ac:dyDescent="0.25">
      <c r="A109" s="29"/>
      <c r="B109" s="29" t="s">
        <v>96</v>
      </c>
      <c r="E109" s="37">
        <v>6.2631699999999997</v>
      </c>
      <c r="F109" s="40">
        <v>5.0640340000000004</v>
      </c>
      <c r="G109" s="40">
        <v>2.0495040000000002</v>
      </c>
    </row>
    <row r="110" spans="1:7" x14ac:dyDescent="0.25">
      <c r="A110" s="30"/>
      <c r="B110" s="25" t="s">
        <v>97</v>
      </c>
      <c r="C110" s="63"/>
      <c r="D110" s="63"/>
      <c r="E110" s="38">
        <f>AVERAGE(E6:E17,E22:E49,E54:E82,E87:E106)</f>
        <v>224.84255056179774</v>
      </c>
      <c r="F110" s="41">
        <f t="shared" ref="F110:G110" si="2">AVERAGE(F6:F17,F22:F49,F54:F82,F87:F106)</f>
        <v>20.542323595505614</v>
      </c>
      <c r="G110" s="41">
        <f t="shared" si="2"/>
        <v>53.899344943820232</v>
      </c>
    </row>
    <row r="111" spans="1:7" ht="15.75" x14ac:dyDescent="0.25">
      <c r="A111" s="60" t="s">
        <v>98</v>
      </c>
      <c r="B111" s="61"/>
    </row>
    <row r="112" spans="1:7" x14ac:dyDescent="0.25">
      <c r="A112" s="31" t="s">
        <v>99</v>
      </c>
      <c r="B112" s="32"/>
    </row>
    <row r="113" spans="1:7" ht="15.75" x14ac:dyDescent="0.25">
      <c r="A113" s="33" t="s">
        <v>100</v>
      </c>
      <c r="B113" s="32"/>
    </row>
    <row r="114" spans="1:7" x14ac:dyDescent="0.25">
      <c r="A114" s="34" t="s">
        <v>199</v>
      </c>
      <c r="B114" s="62"/>
      <c r="C114" s="59"/>
      <c r="D114" s="59"/>
      <c r="E114" s="39"/>
      <c r="F114" s="42"/>
      <c r="G114" s="42"/>
    </row>
  </sheetData>
  <sortState ref="A87:G106">
    <sortCondition descending="1" ref="E87:E106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43" t="s">
        <v>251</v>
      </c>
      <c r="B1" s="44"/>
      <c r="C1" s="45"/>
      <c r="D1" s="45"/>
    </row>
    <row r="2" spans="1:7" x14ac:dyDescent="0.25">
      <c r="A2" s="96" t="s">
        <v>228</v>
      </c>
      <c r="B2" s="44"/>
      <c r="C2" s="45"/>
      <c r="D2" s="45"/>
    </row>
    <row r="3" spans="1:7" ht="15.75" thickBot="1" x14ac:dyDescent="0.3">
      <c r="A3" s="48" t="s">
        <v>219</v>
      </c>
      <c r="B3" s="12"/>
      <c r="C3" s="13"/>
      <c r="D3" s="13"/>
      <c r="E3" s="97"/>
      <c r="F3" s="98"/>
      <c r="G3" s="98"/>
    </row>
    <row r="4" spans="1:7" ht="15.75" x14ac:dyDescent="0.25">
      <c r="A4" s="2"/>
      <c r="B4" s="2"/>
      <c r="C4" s="3"/>
      <c r="D4" s="16" t="s">
        <v>79</v>
      </c>
      <c r="E4" s="99" t="s">
        <v>80</v>
      </c>
      <c r="F4" s="100" t="s">
        <v>81</v>
      </c>
      <c r="G4" s="100" t="s">
        <v>82</v>
      </c>
    </row>
    <row r="5" spans="1:7" ht="16.5" thickBot="1" x14ac:dyDescent="0.3">
      <c r="A5" s="11" t="s">
        <v>83</v>
      </c>
      <c r="B5" s="11" t="s">
        <v>84</v>
      </c>
      <c r="C5" s="18" t="s">
        <v>0</v>
      </c>
      <c r="D5" s="18" t="s">
        <v>85</v>
      </c>
      <c r="E5" s="101" t="s">
        <v>86</v>
      </c>
      <c r="F5" s="102" t="s">
        <v>87</v>
      </c>
      <c r="G5" s="102" t="s">
        <v>88</v>
      </c>
    </row>
    <row r="6" spans="1:7" x14ac:dyDescent="0.25">
      <c r="A6" s="24" t="s">
        <v>91</v>
      </c>
      <c r="B6" s="104"/>
      <c r="C6" s="104"/>
      <c r="D6" s="104"/>
      <c r="E6" s="39"/>
      <c r="F6" s="42"/>
      <c r="G6" s="42"/>
    </row>
    <row r="7" spans="1:7" x14ac:dyDescent="0.25">
      <c r="A7" s="29" t="s">
        <v>48</v>
      </c>
      <c r="B7" s="56" t="s">
        <v>49</v>
      </c>
      <c r="C7" s="115">
        <v>9203</v>
      </c>
      <c r="D7" s="46">
        <v>110</v>
      </c>
      <c r="E7" s="57">
        <v>136.69200000000001</v>
      </c>
      <c r="F7" s="58">
        <v>16.445499999999999</v>
      </c>
      <c r="G7" s="58">
        <v>55.6111</v>
      </c>
    </row>
    <row r="8" spans="1:7" x14ac:dyDescent="0.25">
      <c r="A8" s="2" t="s">
        <v>16</v>
      </c>
      <c r="B8" s="2" t="s">
        <v>21</v>
      </c>
      <c r="C8">
        <v>4278</v>
      </c>
      <c r="D8" s="3">
        <v>110</v>
      </c>
      <c r="E8" s="37">
        <v>120.893</v>
      </c>
      <c r="F8" s="40">
        <v>16.572700000000001</v>
      </c>
      <c r="G8" s="40">
        <v>55.309100000000001</v>
      </c>
    </row>
    <row r="9" spans="1:7" x14ac:dyDescent="0.25">
      <c r="A9" s="49" t="s">
        <v>173</v>
      </c>
      <c r="B9" s="49" t="s">
        <v>176</v>
      </c>
      <c r="C9" s="104">
        <v>4693</v>
      </c>
      <c r="D9" s="36">
        <v>111</v>
      </c>
      <c r="E9" s="39">
        <v>117.79</v>
      </c>
      <c r="F9" s="42">
        <v>20.6417</v>
      </c>
      <c r="G9" s="42">
        <v>53.35</v>
      </c>
    </row>
    <row r="10" spans="1:7" x14ac:dyDescent="0.25">
      <c r="A10" s="29"/>
      <c r="B10" s="29" t="s">
        <v>94</v>
      </c>
      <c r="D10" s="3"/>
      <c r="E10" s="37">
        <f>AVERAGE(E7:E9)</f>
        <v>125.12500000000001</v>
      </c>
      <c r="F10" s="40">
        <f t="shared" ref="F10:G10" si="0">AVERAGE(F7:F9)</f>
        <v>17.886633333333332</v>
      </c>
      <c r="G10" s="40">
        <f t="shared" si="0"/>
        <v>54.756733333333329</v>
      </c>
    </row>
    <row r="11" spans="1:7" x14ac:dyDescent="0.25">
      <c r="A11" s="29"/>
      <c r="B11" s="29" t="s">
        <v>95</v>
      </c>
      <c r="D11" s="3"/>
      <c r="E11" s="37">
        <v>11.22</v>
      </c>
      <c r="F11" s="40">
        <v>0.77339999999999998</v>
      </c>
      <c r="G11" s="40">
        <v>0.624</v>
      </c>
    </row>
    <row r="12" spans="1:7" x14ac:dyDescent="0.25">
      <c r="A12" s="29"/>
      <c r="B12" s="29" t="s">
        <v>96</v>
      </c>
      <c r="D12" s="3"/>
      <c r="E12" s="37">
        <v>9.8468260000000001</v>
      </c>
      <c r="F12" s="40">
        <v>4.829167</v>
      </c>
      <c r="G12" s="40">
        <v>1.165805</v>
      </c>
    </row>
    <row r="13" spans="1:7" x14ac:dyDescent="0.25">
      <c r="A13" s="24" t="s">
        <v>92</v>
      </c>
      <c r="B13" s="25"/>
      <c r="D13" s="27"/>
      <c r="E13" s="38"/>
      <c r="F13" s="41"/>
      <c r="G13" s="41"/>
    </row>
    <row r="14" spans="1:7" x14ac:dyDescent="0.25">
      <c r="A14" s="2" t="s">
        <v>16</v>
      </c>
      <c r="B14" s="2" t="s">
        <v>19</v>
      </c>
      <c r="C14">
        <v>4270</v>
      </c>
      <c r="D14" s="3">
        <v>115</v>
      </c>
      <c r="E14" s="37">
        <v>137.28200000000001</v>
      </c>
      <c r="F14" s="40">
        <v>19.2818</v>
      </c>
      <c r="G14" s="40">
        <v>56.118200000000002</v>
      </c>
    </row>
    <row r="15" spans="1:7" x14ac:dyDescent="0.25">
      <c r="A15" s="2" t="s">
        <v>13</v>
      </c>
      <c r="B15" s="4" t="s">
        <v>75</v>
      </c>
      <c r="C15">
        <v>4088</v>
      </c>
      <c r="D15" s="3">
        <v>114</v>
      </c>
      <c r="E15" s="37">
        <v>135.66499999999999</v>
      </c>
      <c r="F15" s="40">
        <v>19.725000000000001</v>
      </c>
      <c r="G15" s="40">
        <v>53.158299999999997</v>
      </c>
    </row>
    <row r="16" spans="1:7" x14ac:dyDescent="0.25">
      <c r="A16" s="2" t="s">
        <v>62</v>
      </c>
      <c r="B16" s="2" t="s">
        <v>114</v>
      </c>
      <c r="C16">
        <v>1002</v>
      </c>
      <c r="D16" s="3">
        <v>114</v>
      </c>
      <c r="E16" s="37">
        <v>134.52799999999999</v>
      </c>
      <c r="F16" s="40">
        <v>19.816700000000001</v>
      </c>
      <c r="G16" s="40">
        <v>54.15</v>
      </c>
    </row>
    <row r="17" spans="1:7" x14ac:dyDescent="0.25">
      <c r="A17" s="2" t="s">
        <v>173</v>
      </c>
      <c r="B17" s="2" t="s">
        <v>174</v>
      </c>
      <c r="C17">
        <v>4638</v>
      </c>
      <c r="D17" s="3">
        <v>115</v>
      </c>
      <c r="E17" s="37">
        <v>104.345</v>
      </c>
      <c r="F17" s="40">
        <v>18.116700000000002</v>
      </c>
      <c r="G17" s="40">
        <v>54.51</v>
      </c>
    </row>
    <row r="18" spans="1:7" x14ac:dyDescent="0.25">
      <c r="A18" s="49" t="s">
        <v>48</v>
      </c>
      <c r="B18" s="51" t="s">
        <v>77</v>
      </c>
      <c r="C18" s="104">
        <v>9206</v>
      </c>
      <c r="D18" s="36">
        <v>113</v>
      </c>
      <c r="E18" s="39">
        <v>99.332999999999998</v>
      </c>
      <c r="F18" s="42">
        <v>16.390899999999998</v>
      </c>
      <c r="G18" s="42">
        <v>52.1</v>
      </c>
    </row>
    <row r="19" spans="1:7" x14ac:dyDescent="0.25">
      <c r="A19" s="2"/>
      <c r="B19" s="29" t="s">
        <v>94</v>
      </c>
      <c r="D19" s="3"/>
      <c r="E19" s="37">
        <f>AVERAGE(E14:E18)</f>
        <v>122.23060000000001</v>
      </c>
      <c r="F19" s="40">
        <f t="shared" ref="F19:G19" si="1">AVERAGE(F14:F18)</f>
        <v>18.666220000000003</v>
      </c>
      <c r="G19" s="40">
        <f t="shared" si="1"/>
        <v>54.007300000000001</v>
      </c>
    </row>
    <row r="20" spans="1:7" x14ac:dyDescent="0.25">
      <c r="A20" s="2"/>
      <c r="B20" s="29" t="s">
        <v>95</v>
      </c>
      <c r="D20" s="3"/>
      <c r="E20" s="37">
        <v>13.622999999999999</v>
      </c>
      <c r="F20" s="40">
        <v>1.1619999999999999</v>
      </c>
      <c r="G20" s="40">
        <v>1.5842000000000001</v>
      </c>
    </row>
    <row r="21" spans="1:7" x14ac:dyDescent="0.25">
      <c r="A21" s="2"/>
      <c r="B21" s="29" t="s">
        <v>96</v>
      </c>
      <c r="D21" s="3"/>
      <c r="E21" s="37">
        <v>13.18112</v>
      </c>
      <c r="F21" s="40">
        <v>7.3589580000000003</v>
      </c>
      <c r="G21" s="40">
        <v>3.4013800000000001</v>
      </c>
    </row>
    <row r="22" spans="1:7" x14ac:dyDescent="0.25">
      <c r="A22" s="24" t="s">
        <v>93</v>
      </c>
      <c r="B22" s="25"/>
      <c r="D22" s="27"/>
      <c r="E22" s="38"/>
      <c r="F22" s="41"/>
      <c r="G22" s="41"/>
    </row>
    <row r="23" spans="1:7" x14ac:dyDescent="0.25">
      <c r="A23" s="2" t="s">
        <v>16</v>
      </c>
      <c r="B23" s="2" t="s">
        <v>22</v>
      </c>
      <c r="C23">
        <v>4282</v>
      </c>
      <c r="D23" s="3">
        <v>116</v>
      </c>
      <c r="E23" s="37">
        <v>138.667</v>
      </c>
      <c r="F23" s="40">
        <v>19.649999999999999</v>
      </c>
      <c r="G23" s="40">
        <v>54.8</v>
      </c>
    </row>
    <row r="24" spans="1:7" x14ac:dyDescent="0.25">
      <c r="A24" s="2" t="s">
        <v>9</v>
      </c>
      <c r="B24" s="2" t="s">
        <v>11</v>
      </c>
      <c r="C24">
        <v>3013</v>
      </c>
      <c r="D24" s="3">
        <v>118</v>
      </c>
      <c r="E24" s="37">
        <v>131.983</v>
      </c>
      <c r="F24" s="40">
        <v>22.225000000000001</v>
      </c>
      <c r="G24" s="40">
        <v>53.4818</v>
      </c>
    </row>
    <row r="25" spans="1:7" x14ac:dyDescent="0.25">
      <c r="A25" s="2" t="s">
        <v>173</v>
      </c>
      <c r="B25" s="2" t="s">
        <v>178</v>
      </c>
      <c r="C25">
        <v>4696</v>
      </c>
      <c r="D25" s="3">
        <v>116</v>
      </c>
      <c r="E25" s="37">
        <v>131.411</v>
      </c>
      <c r="F25" s="40">
        <v>21.072700000000001</v>
      </c>
      <c r="G25" s="40">
        <v>54.054499999999997</v>
      </c>
    </row>
    <row r="26" spans="1:7" x14ac:dyDescent="0.25">
      <c r="A26" s="2" t="s">
        <v>9</v>
      </c>
      <c r="B26" s="2" t="s">
        <v>10</v>
      </c>
      <c r="C26">
        <v>3005</v>
      </c>
      <c r="D26" s="3">
        <v>116</v>
      </c>
      <c r="E26" s="37">
        <v>130.06200000000001</v>
      </c>
      <c r="F26" s="40">
        <v>20.616700000000002</v>
      </c>
      <c r="G26" s="40">
        <v>51.541699999999999</v>
      </c>
    </row>
    <row r="27" spans="1:7" x14ac:dyDescent="0.25">
      <c r="A27" s="2" t="s">
        <v>159</v>
      </c>
      <c r="B27" s="2" t="s">
        <v>164</v>
      </c>
      <c r="C27">
        <v>9000</v>
      </c>
      <c r="D27" s="3">
        <v>118</v>
      </c>
      <c r="E27" s="37">
        <v>129.48099999999999</v>
      </c>
      <c r="F27" s="40">
        <v>21.958300000000001</v>
      </c>
      <c r="G27" s="40">
        <v>53.390900000000002</v>
      </c>
    </row>
    <row r="28" spans="1:7" x14ac:dyDescent="0.25">
      <c r="A28" s="29" t="s">
        <v>48</v>
      </c>
      <c r="B28" s="56" t="s">
        <v>51</v>
      </c>
      <c r="C28" s="115">
        <v>9208</v>
      </c>
      <c r="D28" s="46">
        <v>118</v>
      </c>
      <c r="E28" s="57">
        <v>127.974</v>
      </c>
      <c r="F28" s="58">
        <v>22.024999999999999</v>
      </c>
      <c r="G28" s="58">
        <v>53.3</v>
      </c>
    </row>
    <row r="29" spans="1:7" x14ac:dyDescent="0.25">
      <c r="A29" s="49" t="s">
        <v>48</v>
      </c>
      <c r="B29" s="51" t="s">
        <v>50</v>
      </c>
      <c r="C29" s="104">
        <v>9207</v>
      </c>
      <c r="D29" s="36">
        <v>116</v>
      </c>
      <c r="E29" s="39">
        <v>126.705</v>
      </c>
      <c r="F29" s="42">
        <v>21.666699999999999</v>
      </c>
      <c r="G29" s="42">
        <v>51.845500000000001</v>
      </c>
    </row>
    <row r="30" spans="1:7" x14ac:dyDescent="0.25">
      <c r="A30" s="29"/>
      <c r="B30" s="29" t="s">
        <v>94</v>
      </c>
      <c r="D30" s="3"/>
      <c r="E30" s="37">
        <f>AVERAGE(E23:E29)</f>
        <v>130.89757142857144</v>
      </c>
      <c r="F30" s="40">
        <f t="shared" ref="F30:G30" si="2">AVERAGE(F23:F29)</f>
        <v>21.31634285714286</v>
      </c>
      <c r="G30" s="40">
        <f t="shared" si="2"/>
        <v>53.202057142857143</v>
      </c>
    </row>
    <row r="31" spans="1:7" x14ac:dyDescent="0.25">
      <c r="A31" s="29"/>
      <c r="B31" s="29" t="s">
        <v>95</v>
      </c>
      <c r="D31" s="3"/>
      <c r="E31" s="37">
        <v>11.366</v>
      </c>
      <c r="F31" s="40">
        <v>1.1074999999999999</v>
      </c>
      <c r="G31" s="40">
        <v>0.91669999999999996</v>
      </c>
    </row>
    <row r="32" spans="1:7" x14ac:dyDescent="0.25">
      <c r="A32" s="29"/>
      <c r="B32" s="29" t="s">
        <v>96</v>
      </c>
      <c r="D32" s="3"/>
      <c r="E32" s="37">
        <v>10.394080000000001</v>
      </c>
      <c r="F32" s="40">
        <v>6.3035439999999996</v>
      </c>
      <c r="G32" s="40">
        <v>2.0488050000000002</v>
      </c>
    </row>
    <row r="33" spans="1:7" x14ac:dyDescent="0.25">
      <c r="A33" s="30"/>
      <c r="B33" s="25" t="s">
        <v>97</v>
      </c>
      <c r="D33" s="103"/>
      <c r="E33" s="38">
        <f>AVERAGE(E7:E9,E14:E18,E23:E29)</f>
        <v>126.85406666666664</v>
      </c>
      <c r="F33" s="41">
        <f t="shared" ref="F33:G33" si="3">AVERAGE(F7:F9,F14:F18,F23:F29)</f>
        <v>19.747026666666667</v>
      </c>
      <c r="G33" s="41">
        <f t="shared" si="3"/>
        <v>53.781406666666655</v>
      </c>
    </row>
    <row r="34" spans="1:7" ht="15.75" x14ac:dyDescent="0.25">
      <c r="A34" s="33" t="s">
        <v>98</v>
      </c>
      <c r="B34" s="32"/>
    </row>
    <row r="35" spans="1:7" x14ac:dyDescent="0.25">
      <c r="A35" s="31" t="s">
        <v>99</v>
      </c>
      <c r="B35" s="32"/>
    </row>
    <row r="36" spans="1:7" ht="15.75" x14ac:dyDescent="0.25">
      <c r="A36" s="85" t="s">
        <v>100</v>
      </c>
      <c r="B36" s="35"/>
      <c r="D36" s="104"/>
      <c r="E36" s="39"/>
      <c r="F36" s="42"/>
      <c r="G36" s="42"/>
    </row>
  </sheetData>
  <sortState ref="A23:G29">
    <sortCondition descending="1" ref="E23:E2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2" zoomScaleNormal="100" workbookViewId="0">
      <selection activeCell="B29" sqref="B29"/>
    </sheetView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43" t="s">
        <v>250</v>
      </c>
      <c r="B1" s="44"/>
      <c r="C1" s="45"/>
      <c r="D1" s="45"/>
    </row>
    <row r="2" spans="1:7" x14ac:dyDescent="0.25">
      <c r="A2" s="96" t="s">
        <v>220</v>
      </c>
      <c r="B2" s="44"/>
      <c r="C2" s="45"/>
      <c r="D2" s="45"/>
    </row>
    <row r="3" spans="1:7" ht="15.75" thickBot="1" x14ac:dyDescent="0.3">
      <c r="A3" s="48" t="s">
        <v>219</v>
      </c>
      <c r="B3" s="12"/>
      <c r="C3" s="13"/>
      <c r="D3" s="13"/>
      <c r="E3" s="97"/>
      <c r="F3" s="98"/>
      <c r="G3" s="98"/>
    </row>
    <row r="4" spans="1:7" x14ac:dyDescent="0.25">
      <c r="A4" s="2"/>
      <c r="B4" s="2"/>
      <c r="C4" s="3"/>
      <c r="D4" s="16" t="s">
        <v>79</v>
      </c>
      <c r="E4" s="99"/>
      <c r="F4" s="100"/>
      <c r="G4" s="100"/>
    </row>
    <row r="5" spans="1:7" ht="16.5" thickBot="1" x14ac:dyDescent="0.3">
      <c r="A5" s="11" t="s">
        <v>83</v>
      </c>
      <c r="B5" s="11" t="s">
        <v>84</v>
      </c>
      <c r="C5" s="18" t="s">
        <v>0</v>
      </c>
      <c r="D5" s="18" t="s">
        <v>85</v>
      </c>
      <c r="E5" s="101" t="s">
        <v>80</v>
      </c>
      <c r="F5" s="102" t="s">
        <v>81</v>
      </c>
      <c r="G5" s="102" t="s">
        <v>82</v>
      </c>
    </row>
    <row r="6" spans="1:7" x14ac:dyDescent="0.25">
      <c r="A6" s="94" t="s">
        <v>89</v>
      </c>
      <c r="B6" s="94"/>
      <c r="C6" s="95"/>
      <c r="D6" s="95"/>
      <c r="E6" s="57" t="s">
        <v>86</v>
      </c>
      <c r="F6" s="58" t="s">
        <v>87</v>
      </c>
      <c r="G6" s="58" t="s">
        <v>88</v>
      </c>
    </row>
    <row r="7" spans="1:7" x14ac:dyDescent="0.25">
      <c r="A7" s="25" t="s">
        <v>33</v>
      </c>
      <c r="B7" s="25" t="s">
        <v>34</v>
      </c>
      <c r="C7" s="103">
        <v>5089</v>
      </c>
      <c r="D7" s="27">
        <v>103</v>
      </c>
      <c r="E7" s="38">
        <v>137.226</v>
      </c>
      <c r="F7" s="41">
        <v>15.314299999999999</v>
      </c>
      <c r="G7" s="41">
        <v>54.7286</v>
      </c>
    </row>
    <row r="8" spans="1:7" x14ac:dyDescent="0.25">
      <c r="A8" s="24" t="s">
        <v>91</v>
      </c>
      <c r="B8" s="25"/>
      <c r="C8" s="26"/>
      <c r="D8" s="27"/>
      <c r="E8" s="27"/>
      <c r="F8" s="28"/>
      <c r="G8" s="28"/>
    </row>
    <row r="9" spans="1:7" x14ac:dyDescent="0.25">
      <c r="A9" s="2" t="s">
        <v>48</v>
      </c>
      <c r="B9" s="4" t="s">
        <v>49</v>
      </c>
      <c r="C9">
        <v>9203</v>
      </c>
      <c r="D9" s="3">
        <v>110</v>
      </c>
      <c r="E9" s="37">
        <v>158.64500000000001</v>
      </c>
      <c r="F9" s="40">
        <v>15.757099999999999</v>
      </c>
      <c r="G9" s="40">
        <v>56.45</v>
      </c>
    </row>
    <row r="10" spans="1:7" x14ac:dyDescent="0.25">
      <c r="A10" s="2" t="s">
        <v>16</v>
      </c>
      <c r="B10" s="2" t="s">
        <v>18</v>
      </c>
      <c r="C10">
        <v>4265</v>
      </c>
      <c r="D10" s="3">
        <v>111</v>
      </c>
      <c r="E10" s="37">
        <v>154.90899999999999</v>
      </c>
      <c r="F10" s="40">
        <v>15.471399999999999</v>
      </c>
      <c r="G10" s="40">
        <v>54.742899999999999</v>
      </c>
    </row>
    <row r="11" spans="1:7" x14ac:dyDescent="0.25">
      <c r="A11" s="29" t="s">
        <v>48</v>
      </c>
      <c r="B11" s="56" t="s">
        <v>52</v>
      </c>
      <c r="C11" s="115">
        <v>9213</v>
      </c>
      <c r="D11" s="46">
        <v>111</v>
      </c>
      <c r="E11" s="57">
        <v>151.97800000000001</v>
      </c>
      <c r="F11" s="58">
        <v>15.3429</v>
      </c>
      <c r="G11" s="58">
        <v>55.214300000000001</v>
      </c>
    </row>
    <row r="12" spans="1:7" x14ac:dyDescent="0.25">
      <c r="A12" s="2" t="s">
        <v>33</v>
      </c>
      <c r="B12" s="2" t="s">
        <v>35</v>
      </c>
      <c r="C12">
        <v>5090</v>
      </c>
      <c r="D12" s="3">
        <v>111</v>
      </c>
      <c r="E12" s="37">
        <v>142.727</v>
      </c>
      <c r="F12" s="40">
        <v>15.3714</v>
      </c>
      <c r="G12" s="40">
        <v>55.185699999999997</v>
      </c>
    </row>
    <row r="13" spans="1:7" x14ac:dyDescent="0.25">
      <c r="A13" s="2" t="s">
        <v>16</v>
      </c>
      <c r="B13" s="2" t="s">
        <v>21</v>
      </c>
      <c r="C13">
        <v>4278</v>
      </c>
      <c r="D13" s="3">
        <v>110</v>
      </c>
      <c r="E13" s="37">
        <v>142.08600000000001</v>
      </c>
      <c r="F13" s="40">
        <v>15.242900000000001</v>
      </c>
      <c r="G13" s="40">
        <v>54.485700000000001</v>
      </c>
    </row>
    <row r="14" spans="1:7" x14ac:dyDescent="0.25">
      <c r="A14" s="2" t="s">
        <v>159</v>
      </c>
      <c r="B14" s="2" t="s">
        <v>160</v>
      </c>
      <c r="C14">
        <v>1203</v>
      </c>
      <c r="D14" s="3">
        <v>109</v>
      </c>
      <c r="E14" s="37">
        <v>140.565</v>
      </c>
      <c r="F14" s="40">
        <v>16.585699999999999</v>
      </c>
      <c r="G14" s="40">
        <v>53.685699999999997</v>
      </c>
    </row>
    <row r="15" spans="1:7" x14ac:dyDescent="0.25">
      <c r="A15" s="2" t="s">
        <v>173</v>
      </c>
      <c r="B15" s="2" t="s">
        <v>176</v>
      </c>
      <c r="C15">
        <v>4693</v>
      </c>
      <c r="D15" s="3">
        <v>111</v>
      </c>
      <c r="E15" s="37">
        <v>135.89099999999999</v>
      </c>
      <c r="F15" s="40">
        <v>19.3</v>
      </c>
      <c r="G15" s="40">
        <v>53.685699999999997</v>
      </c>
    </row>
    <row r="16" spans="1:7" x14ac:dyDescent="0.25">
      <c r="A16" s="49" t="s">
        <v>48</v>
      </c>
      <c r="B16" s="51" t="s">
        <v>78</v>
      </c>
      <c r="C16" s="104">
        <v>9212</v>
      </c>
      <c r="D16" s="36">
        <v>108</v>
      </c>
      <c r="E16" s="39">
        <v>133.99799999999999</v>
      </c>
      <c r="F16" s="42">
        <v>15.7857</v>
      </c>
      <c r="G16" s="42">
        <v>54.028599999999997</v>
      </c>
    </row>
    <row r="17" spans="1:7" x14ac:dyDescent="0.25">
      <c r="A17" s="29"/>
      <c r="B17" s="29" t="s">
        <v>94</v>
      </c>
      <c r="D17" s="3"/>
      <c r="E17" s="37">
        <f>AVERAGE(E9:E16)</f>
        <v>145.09987500000003</v>
      </c>
      <c r="F17" s="40">
        <f t="shared" ref="F17:G17" si="0">AVERAGE(F9:F16)</f>
        <v>16.1071375</v>
      </c>
      <c r="G17" s="40">
        <f t="shared" si="0"/>
        <v>54.684824999999996</v>
      </c>
    </row>
    <row r="18" spans="1:7" x14ac:dyDescent="0.25">
      <c r="A18" s="29"/>
      <c r="B18" s="29" t="s">
        <v>95</v>
      </c>
      <c r="D18" s="3"/>
      <c r="E18" s="37">
        <v>12.467000000000001</v>
      </c>
      <c r="F18" s="40">
        <v>0.84760000000000002</v>
      </c>
      <c r="G18" s="40">
        <v>1.2979000000000001</v>
      </c>
    </row>
    <row r="19" spans="1:7" x14ac:dyDescent="0.25">
      <c r="A19" s="29"/>
      <c r="B19" s="29" t="s">
        <v>96</v>
      </c>
      <c r="D19" s="3"/>
      <c r="E19" s="37">
        <v>7.8949090000000002</v>
      </c>
      <c r="F19" s="40">
        <v>4.871016</v>
      </c>
      <c r="G19" s="40">
        <v>2.1612800000000001</v>
      </c>
    </row>
    <row r="20" spans="1:7" x14ac:dyDescent="0.25">
      <c r="A20" s="24" t="s">
        <v>92</v>
      </c>
      <c r="B20" s="25"/>
      <c r="C20" s="103"/>
      <c r="D20" s="27"/>
      <c r="E20" s="38"/>
      <c r="F20" s="41"/>
      <c r="G20" s="41"/>
    </row>
    <row r="21" spans="1:7" x14ac:dyDescent="0.25">
      <c r="A21" s="2" t="s">
        <v>16</v>
      </c>
      <c r="B21" s="2" t="s">
        <v>19</v>
      </c>
      <c r="C21">
        <v>4270</v>
      </c>
      <c r="D21" s="3">
        <v>115</v>
      </c>
      <c r="E21" s="37">
        <v>160.34700000000001</v>
      </c>
      <c r="F21" s="40">
        <v>18.071400000000001</v>
      </c>
      <c r="G21" s="40">
        <v>56.6</v>
      </c>
    </row>
    <row r="22" spans="1:7" x14ac:dyDescent="0.25">
      <c r="A22" s="2" t="s">
        <v>62</v>
      </c>
      <c r="B22" s="2" t="s">
        <v>114</v>
      </c>
      <c r="C22">
        <v>1002</v>
      </c>
      <c r="D22" s="3">
        <v>114</v>
      </c>
      <c r="E22" s="37">
        <v>159.21799999999999</v>
      </c>
      <c r="F22" s="40">
        <v>18.262499999999999</v>
      </c>
      <c r="G22" s="40">
        <v>55.0625</v>
      </c>
    </row>
    <row r="23" spans="1:7" x14ac:dyDescent="0.25">
      <c r="A23" s="29" t="s">
        <v>55</v>
      </c>
      <c r="B23" s="29" t="s">
        <v>57</v>
      </c>
      <c r="C23" s="115">
        <v>10103</v>
      </c>
      <c r="D23" s="46">
        <v>115</v>
      </c>
      <c r="E23" s="57">
        <v>157.86199999999999</v>
      </c>
      <c r="F23" s="58">
        <v>17.1143</v>
      </c>
      <c r="G23" s="58">
        <v>55.1</v>
      </c>
    </row>
    <row r="24" spans="1:7" x14ac:dyDescent="0.25">
      <c r="A24" s="2" t="s">
        <v>62</v>
      </c>
      <c r="B24" s="2" t="s">
        <v>63</v>
      </c>
      <c r="C24">
        <v>1014</v>
      </c>
      <c r="D24" s="3">
        <v>115</v>
      </c>
      <c r="E24" s="37">
        <v>156.71700000000001</v>
      </c>
      <c r="F24" s="40">
        <v>18.387499999999999</v>
      </c>
      <c r="G24" s="40">
        <v>53.6875</v>
      </c>
    </row>
    <row r="25" spans="1:7" x14ac:dyDescent="0.25">
      <c r="A25" s="7" t="s">
        <v>64</v>
      </c>
      <c r="B25" s="6" t="s">
        <v>65</v>
      </c>
      <c r="C25">
        <v>1151</v>
      </c>
      <c r="D25" s="3">
        <v>114</v>
      </c>
      <c r="E25" s="37">
        <v>150.77500000000001</v>
      </c>
      <c r="F25" s="40">
        <v>17.899999999999999</v>
      </c>
      <c r="G25" s="40">
        <v>55.216700000000003</v>
      </c>
    </row>
    <row r="26" spans="1:7" x14ac:dyDescent="0.25">
      <c r="A26" s="7" t="s">
        <v>64</v>
      </c>
      <c r="B26" s="6" t="s">
        <v>66</v>
      </c>
      <c r="C26">
        <v>1154</v>
      </c>
      <c r="D26" s="3">
        <v>114</v>
      </c>
      <c r="E26" s="37">
        <v>146.60599999999999</v>
      </c>
      <c r="F26" s="40">
        <v>18.642900000000001</v>
      </c>
      <c r="G26" s="40">
        <v>53.35</v>
      </c>
    </row>
    <row r="27" spans="1:7" x14ac:dyDescent="0.25">
      <c r="A27" s="2" t="s">
        <v>16</v>
      </c>
      <c r="B27" s="2" t="s">
        <v>23</v>
      </c>
      <c r="C27">
        <v>4284</v>
      </c>
      <c r="D27" s="3">
        <v>114</v>
      </c>
      <c r="E27" s="37">
        <v>142.06399999999999</v>
      </c>
      <c r="F27" s="40">
        <v>15.2857</v>
      </c>
      <c r="G27" s="40">
        <v>54.316699999999997</v>
      </c>
    </row>
    <row r="28" spans="1:7" x14ac:dyDescent="0.25">
      <c r="A28" s="2" t="s">
        <v>13</v>
      </c>
      <c r="B28" s="4" t="s">
        <v>270</v>
      </c>
      <c r="C28">
        <v>4092</v>
      </c>
      <c r="D28" s="3">
        <v>112</v>
      </c>
      <c r="E28" s="37">
        <v>142.00700000000001</v>
      </c>
      <c r="F28" s="40">
        <v>16.928599999999999</v>
      </c>
      <c r="G28" s="40">
        <v>55.3857</v>
      </c>
    </row>
    <row r="29" spans="1:7" x14ac:dyDescent="0.25">
      <c r="A29" s="2" t="s">
        <v>13</v>
      </c>
      <c r="B29" s="4" t="s">
        <v>75</v>
      </c>
      <c r="C29">
        <v>4088</v>
      </c>
      <c r="D29" s="3">
        <v>114</v>
      </c>
      <c r="E29" s="37">
        <v>140.613</v>
      </c>
      <c r="F29" s="40">
        <v>18.487500000000001</v>
      </c>
      <c r="G29" s="40">
        <v>53.575000000000003</v>
      </c>
    </row>
    <row r="30" spans="1:7" x14ac:dyDescent="0.25">
      <c r="A30" s="2" t="s">
        <v>48</v>
      </c>
      <c r="B30" s="4" t="s">
        <v>77</v>
      </c>
      <c r="C30">
        <v>9206</v>
      </c>
      <c r="D30" s="3">
        <v>113</v>
      </c>
      <c r="E30" s="37">
        <v>132.88399999999999</v>
      </c>
      <c r="F30" s="40">
        <v>15.8286</v>
      </c>
      <c r="G30" s="40">
        <v>53.7</v>
      </c>
    </row>
    <row r="31" spans="1:7" x14ac:dyDescent="0.25">
      <c r="A31" s="2" t="s">
        <v>173</v>
      </c>
      <c r="B31" s="2" t="s">
        <v>174</v>
      </c>
      <c r="C31">
        <v>4638</v>
      </c>
      <c r="D31" s="3">
        <v>115</v>
      </c>
      <c r="E31" s="37">
        <v>132.364</v>
      </c>
      <c r="F31" s="40">
        <v>17.4375</v>
      </c>
      <c r="G31" s="40">
        <v>56.183300000000003</v>
      </c>
    </row>
    <row r="32" spans="1:7" x14ac:dyDescent="0.25">
      <c r="A32" s="49" t="s">
        <v>55</v>
      </c>
      <c r="B32" s="49" t="s">
        <v>56</v>
      </c>
      <c r="C32" s="104">
        <v>10101</v>
      </c>
      <c r="D32" s="36">
        <v>114</v>
      </c>
      <c r="E32" s="39">
        <v>121.366</v>
      </c>
      <c r="F32" s="42">
        <v>15.125</v>
      </c>
      <c r="G32" s="42">
        <v>54.2</v>
      </c>
    </row>
    <row r="33" spans="1:7" x14ac:dyDescent="0.25">
      <c r="A33" s="2"/>
      <c r="B33" s="29" t="s">
        <v>94</v>
      </c>
      <c r="D33" s="3"/>
      <c r="E33" s="37">
        <f>AVERAGE(E21:E32)</f>
        <v>145.23525000000001</v>
      </c>
      <c r="F33" s="40">
        <f t="shared" ref="F33:G33" si="1">AVERAGE(F21:F32)</f>
        <v>17.289291666666667</v>
      </c>
      <c r="G33" s="40">
        <f t="shared" si="1"/>
        <v>54.698116666666671</v>
      </c>
    </row>
    <row r="34" spans="1:7" x14ac:dyDescent="0.25">
      <c r="A34" s="2"/>
      <c r="B34" s="29" t="s">
        <v>95</v>
      </c>
      <c r="D34" s="3"/>
      <c r="E34" s="37">
        <v>16.48</v>
      </c>
      <c r="F34" s="40">
        <v>1.1298999999999999</v>
      </c>
      <c r="G34" s="40">
        <v>1.2052</v>
      </c>
    </row>
    <row r="35" spans="1:7" x14ac:dyDescent="0.25">
      <c r="A35" s="2"/>
      <c r="B35" s="29" t="s">
        <v>96</v>
      </c>
      <c r="D35" s="3"/>
      <c r="E35" s="37">
        <v>10.826169999999999</v>
      </c>
      <c r="F35" s="40">
        <v>6.2707389999999998</v>
      </c>
      <c r="G35" s="40">
        <v>2.0284960000000001</v>
      </c>
    </row>
    <row r="36" spans="1:7" x14ac:dyDescent="0.25">
      <c r="A36" s="24" t="s">
        <v>93</v>
      </c>
      <c r="B36" s="25"/>
      <c r="C36" s="103"/>
      <c r="D36" s="27"/>
      <c r="E36" s="38"/>
      <c r="F36" s="41"/>
      <c r="G36" s="41"/>
    </row>
    <row r="37" spans="1:7" x14ac:dyDescent="0.25">
      <c r="A37" s="2" t="s">
        <v>16</v>
      </c>
      <c r="B37" s="2" t="s">
        <v>22</v>
      </c>
      <c r="C37">
        <v>4282</v>
      </c>
      <c r="D37" s="3">
        <v>116</v>
      </c>
      <c r="E37" s="37">
        <v>154.02099999999999</v>
      </c>
      <c r="F37" s="40">
        <v>18.162500000000001</v>
      </c>
      <c r="G37" s="40">
        <v>55.55</v>
      </c>
    </row>
    <row r="38" spans="1:7" x14ac:dyDescent="0.25">
      <c r="A38" s="2" t="s">
        <v>16</v>
      </c>
      <c r="B38" s="2" t="s">
        <v>24</v>
      </c>
      <c r="C38">
        <v>4285</v>
      </c>
      <c r="D38" s="3">
        <v>117</v>
      </c>
      <c r="E38" s="37">
        <v>152.03800000000001</v>
      </c>
      <c r="F38" s="40">
        <v>17.850000000000001</v>
      </c>
      <c r="G38" s="40">
        <v>54.6</v>
      </c>
    </row>
    <row r="39" spans="1:7" x14ac:dyDescent="0.25">
      <c r="A39" s="2" t="s">
        <v>16</v>
      </c>
      <c r="B39" s="2" t="s">
        <v>25</v>
      </c>
      <c r="C39">
        <v>4696</v>
      </c>
      <c r="D39" s="3">
        <v>116</v>
      </c>
      <c r="E39" s="37">
        <v>149.14099999999999</v>
      </c>
      <c r="F39" s="40">
        <v>19.414300000000001</v>
      </c>
      <c r="G39" s="40">
        <v>54.642899999999997</v>
      </c>
    </row>
    <row r="40" spans="1:7" x14ac:dyDescent="0.25">
      <c r="A40" s="2" t="s">
        <v>9</v>
      </c>
      <c r="B40" s="2" t="s">
        <v>11</v>
      </c>
      <c r="C40">
        <v>3013</v>
      </c>
      <c r="D40" s="3">
        <v>118</v>
      </c>
      <c r="E40" s="37">
        <v>148.11199999999999</v>
      </c>
      <c r="F40" s="40">
        <v>21</v>
      </c>
      <c r="G40" s="40">
        <v>53.512500000000003</v>
      </c>
    </row>
    <row r="41" spans="1:7" x14ac:dyDescent="0.25">
      <c r="A41" s="2" t="s">
        <v>9</v>
      </c>
      <c r="B41" s="2" t="s">
        <v>10</v>
      </c>
      <c r="C41">
        <v>3005</v>
      </c>
      <c r="D41" s="3">
        <v>116</v>
      </c>
      <c r="E41" s="37">
        <v>145.43100000000001</v>
      </c>
      <c r="F41" s="40">
        <v>18.837499999999999</v>
      </c>
      <c r="G41" s="40">
        <v>51.512500000000003</v>
      </c>
    </row>
    <row r="42" spans="1:7" x14ac:dyDescent="0.25">
      <c r="A42" s="2" t="s">
        <v>48</v>
      </c>
      <c r="B42" s="4" t="s">
        <v>51</v>
      </c>
      <c r="C42">
        <v>9208</v>
      </c>
      <c r="D42" s="3">
        <v>118</v>
      </c>
      <c r="E42" s="37">
        <v>144.78</v>
      </c>
      <c r="F42" s="40">
        <v>20.262499999999999</v>
      </c>
      <c r="G42" s="40">
        <v>53.65</v>
      </c>
    </row>
    <row r="43" spans="1:7" x14ac:dyDescent="0.25">
      <c r="A43" s="2" t="s">
        <v>159</v>
      </c>
      <c r="B43" s="2" t="s">
        <v>164</v>
      </c>
      <c r="C43">
        <v>9000</v>
      </c>
      <c r="D43" s="3">
        <v>118</v>
      </c>
      <c r="E43" s="37">
        <v>143.15</v>
      </c>
      <c r="F43" s="40">
        <v>20.524999999999999</v>
      </c>
      <c r="G43" s="40">
        <v>53.857100000000003</v>
      </c>
    </row>
    <row r="44" spans="1:7" x14ac:dyDescent="0.25">
      <c r="A44" s="2" t="s">
        <v>48</v>
      </c>
      <c r="B44" s="4" t="s">
        <v>50</v>
      </c>
      <c r="C44">
        <v>9207</v>
      </c>
      <c r="D44" s="3">
        <v>116</v>
      </c>
      <c r="E44" s="37">
        <v>139.03299999999999</v>
      </c>
      <c r="F44" s="40">
        <v>20.7</v>
      </c>
      <c r="G44" s="40">
        <v>51.1143</v>
      </c>
    </row>
    <row r="45" spans="1:7" x14ac:dyDescent="0.25">
      <c r="A45" s="2" t="s">
        <v>55</v>
      </c>
      <c r="B45" s="2" t="s">
        <v>58</v>
      </c>
      <c r="C45">
        <v>10104</v>
      </c>
      <c r="D45" s="3">
        <v>117</v>
      </c>
      <c r="E45" s="37">
        <v>130.78100000000001</v>
      </c>
      <c r="F45" s="40">
        <v>18.55</v>
      </c>
      <c r="G45" s="40">
        <v>54.2714</v>
      </c>
    </row>
    <row r="46" spans="1:7" x14ac:dyDescent="0.25">
      <c r="A46" s="49" t="s">
        <v>55</v>
      </c>
      <c r="B46" s="51" t="s">
        <v>59</v>
      </c>
      <c r="C46" s="104">
        <v>10105</v>
      </c>
      <c r="D46" s="36">
        <v>116</v>
      </c>
      <c r="E46" s="39">
        <v>128.90100000000001</v>
      </c>
      <c r="F46" s="42">
        <v>17.274999999999999</v>
      </c>
      <c r="G46" s="42">
        <v>53.685699999999997</v>
      </c>
    </row>
    <row r="47" spans="1:7" x14ac:dyDescent="0.25">
      <c r="A47" s="29"/>
      <c r="B47" s="29" t="s">
        <v>94</v>
      </c>
      <c r="E47" s="37">
        <f>AVERAGE(E37:E46)</f>
        <v>143.53879999999998</v>
      </c>
      <c r="F47" s="40">
        <f t="shared" ref="F47:G47" si="2">AVERAGE(F37:F46)</f>
        <v>19.257680000000001</v>
      </c>
      <c r="G47" s="40">
        <f t="shared" si="2"/>
        <v>53.63964</v>
      </c>
    </row>
    <row r="48" spans="1:7" x14ac:dyDescent="0.25">
      <c r="A48" s="29"/>
      <c r="B48" s="29" t="s">
        <v>95</v>
      </c>
      <c r="E48" s="37">
        <v>12.347</v>
      </c>
      <c r="F48" s="40">
        <v>1.3831</v>
      </c>
      <c r="G48" s="40">
        <v>1.175</v>
      </c>
    </row>
    <row r="49" spans="1:7" x14ac:dyDescent="0.25">
      <c r="A49" s="29"/>
      <c r="B49" s="29" t="s">
        <v>96</v>
      </c>
      <c r="E49" s="37">
        <v>8.3991930000000004</v>
      </c>
      <c r="F49" s="40">
        <v>7.1114959999999998</v>
      </c>
      <c r="G49" s="40">
        <v>2.1058889999999999</v>
      </c>
    </row>
    <row r="50" spans="1:7" x14ac:dyDescent="0.25">
      <c r="A50" s="30"/>
      <c r="B50" s="25" t="s">
        <v>97</v>
      </c>
      <c r="C50" s="103"/>
      <c r="D50" s="103"/>
      <c r="E50" s="38">
        <f>AVERAGE(E7,E9:E16,E21:E32,E37:E46)</f>
        <v>144.39470967741937</v>
      </c>
      <c r="F50" s="41">
        <f t="shared" ref="F50:G50" si="3">AVERAGE(F7,F9:F16,F21:F32,F37:F46)</f>
        <v>17.555474193548388</v>
      </c>
      <c r="G50" s="41">
        <f t="shared" si="3"/>
        <v>54.354225806451623</v>
      </c>
    </row>
    <row r="51" spans="1:7" ht="15.75" x14ac:dyDescent="0.25">
      <c r="A51" s="33" t="s">
        <v>98</v>
      </c>
      <c r="B51" s="32"/>
    </row>
    <row r="52" spans="1:7" x14ac:dyDescent="0.25">
      <c r="A52" s="31" t="s">
        <v>99</v>
      </c>
      <c r="B52" s="32"/>
    </row>
    <row r="53" spans="1:7" ht="15.75" x14ac:dyDescent="0.25">
      <c r="A53" s="85" t="s">
        <v>100</v>
      </c>
      <c r="B53" s="35"/>
      <c r="D53" s="104"/>
      <c r="E53" s="39"/>
      <c r="F53" s="42"/>
      <c r="G53" s="42"/>
    </row>
  </sheetData>
  <sortState ref="A37:G46">
    <sortCondition descending="1" ref="E37:E46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B73" sqref="B73"/>
    </sheetView>
  </sheetViews>
  <sheetFormatPr defaultRowHeight="15" x14ac:dyDescent="0.25"/>
  <cols>
    <col min="1" max="1" width="19.7109375" style="55" customWidth="1"/>
    <col min="2" max="2" width="19.5703125" style="55" customWidth="1"/>
    <col min="3" max="3" width="0" style="55" hidden="1" customWidth="1"/>
    <col min="4" max="4" width="9.140625" style="55" customWidth="1"/>
    <col min="5" max="5" width="9.140625" style="37" customWidth="1"/>
    <col min="6" max="7" width="9.140625" style="40" customWidth="1"/>
  </cols>
  <sheetData>
    <row r="1" spans="1:7" x14ac:dyDescent="0.25">
      <c r="A1" s="43" t="s">
        <v>249</v>
      </c>
      <c r="B1" s="44"/>
      <c r="C1" s="45"/>
      <c r="D1" s="45"/>
      <c r="E1" s="46"/>
      <c r="F1" s="47"/>
      <c r="G1" s="47"/>
    </row>
    <row r="2" spans="1:7" ht="15.75" thickBot="1" x14ac:dyDescent="0.3">
      <c r="A2" s="11" t="s">
        <v>197</v>
      </c>
      <c r="B2" s="12"/>
      <c r="C2" s="13"/>
      <c r="D2" s="13"/>
      <c r="E2" s="14"/>
      <c r="F2" s="15"/>
      <c r="G2" s="15"/>
    </row>
    <row r="3" spans="1:7" ht="15.75" x14ac:dyDescent="0.25">
      <c r="A3" s="2"/>
      <c r="B3" s="2"/>
      <c r="C3" s="3"/>
      <c r="D3" s="16" t="s">
        <v>79</v>
      </c>
      <c r="E3" s="16" t="s">
        <v>80</v>
      </c>
      <c r="F3" s="17" t="s">
        <v>81</v>
      </c>
      <c r="G3" s="17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8" t="s">
        <v>86</v>
      </c>
      <c r="F4" s="19" t="s">
        <v>87</v>
      </c>
      <c r="G4" s="19" t="s">
        <v>88</v>
      </c>
    </row>
    <row r="5" spans="1:7" x14ac:dyDescent="0.25">
      <c r="A5" s="20" t="s">
        <v>89</v>
      </c>
      <c r="B5" s="21"/>
      <c r="C5" s="22"/>
      <c r="D5" s="22"/>
      <c r="E5" s="22"/>
      <c r="F5" s="23"/>
      <c r="G5" s="23"/>
    </row>
    <row r="6" spans="1:7" x14ac:dyDescent="0.25">
      <c r="A6" s="2" t="s">
        <v>29</v>
      </c>
      <c r="B6" s="2" t="s">
        <v>140</v>
      </c>
      <c r="C6" s="55">
        <v>4795</v>
      </c>
      <c r="D6" s="3">
        <v>106</v>
      </c>
      <c r="E6" s="37">
        <v>97.896000000000001</v>
      </c>
      <c r="F6" s="40">
        <v>13.7</v>
      </c>
      <c r="G6" s="40">
        <v>54.3</v>
      </c>
    </row>
    <row r="7" spans="1:7" x14ac:dyDescent="0.25">
      <c r="A7" s="29" t="s">
        <v>48</v>
      </c>
      <c r="B7" s="64" t="s">
        <v>53</v>
      </c>
      <c r="C7" s="65">
        <v>9214</v>
      </c>
      <c r="D7" s="46">
        <v>107</v>
      </c>
      <c r="E7" s="57">
        <v>93.103999999999999</v>
      </c>
      <c r="F7" s="58">
        <v>13.9</v>
      </c>
      <c r="G7" s="58">
        <v>52.667000000000002</v>
      </c>
    </row>
    <row r="8" spans="1:7" x14ac:dyDescent="0.25">
      <c r="A8" s="2" t="s">
        <v>29</v>
      </c>
      <c r="B8" s="2" t="s">
        <v>141</v>
      </c>
      <c r="C8" s="55">
        <v>4796</v>
      </c>
      <c r="D8" s="3">
        <v>107</v>
      </c>
      <c r="E8" s="37">
        <v>86.417000000000002</v>
      </c>
      <c r="F8" s="40">
        <v>15.067</v>
      </c>
      <c r="G8" s="40">
        <v>51</v>
      </c>
    </row>
    <row r="9" spans="1:7" x14ac:dyDescent="0.25">
      <c r="A9" s="2" t="s">
        <v>33</v>
      </c>
      <c r="B9" s="2" t="s">
        <v>34</v>
      </c>
      <c r="C9" s="55">
        <v>5089</v>
      </c>
      <c r="D9" s="3">
        <v>103</v>
      </c>
      <c r="E9" s="37">
        <v>86.126000000000005</v>
      </c>
      <c r="F9" s="40">
        <v>15.733000000000001</v>
      </c>
      <c r="G9" s="40">
        <v>51.9</v>
      </c>
    </row>
    <row r="10" spans="1:7" x14ac:dyDescent="0.25">
      <c r="A10" s="2" t="s">
        <v>62</v>
      </c>
      <c r="B10" s="4" t="s">
        <v>118</v>
      </c>
      <c r="C10" s="55">
        <v>1003</v>
      </c>
      <c r="D10" s="3">
        <v>106</v>
      </c>
      <c r="E10" s="37">
        <v>84.284999999999997</v>
      </c>
      <c r="F10" s="40">
        <v>18</v>
      </c>
      <c r="G10" s="40">
        <v>54.832999999999998</v>
      </c>
    </row>
    <row r="11" spans="1:7" x14ac:dyDescent="0.25">
      <c r="A11" s="2" t="s">
        <v>9</v>
      </c>
      <c r="B11" s="2" t="s">
        <v>12</v>
      </c>
      <c r="C11" s="55">
        <v>3015</v>
      </c>
      <c r="D11" s="3">
        <v>107</v>
      </c>
      <c r="E11" s="37">
        <v>83.828000000000003</v>
      </c>
      <c r="F11" s="40">
        <v>17.667000000000002</v>
      </c>
      <c r="G11" s="40">
        <v>51.2</v>
      </c>
    </row>
    <row r="12" spans="1:7" x14ac:dyDescent="0.25">
      <c r="A12" s="2" t="s">
        <v>62</v>
      </c>
      <c r="B12" s="4" t="s">
        <v>122</v>
      </c>
      <c r="C12" s="55">
        <v>1070</v>
      </c>
      <c r="D12" s="3">
        <v>107</v>
      </c>
      <c r="E12" s="37">
        <v>83.546000000000006</v>
      </c>
      <c r="F12" s="40">
        <v>15.167</v>
      </c>
      <c r="G12" s="40">
        <v>55.7</v>
      </c>
    </row>
    <row r="13" spans="1:7" x14ac:dyDescent="0.25">
      <c r="A13" s="2" t="s">
        <v>27</v>
      </c>
      <c r="B13" s="2" t="s">
        <v>154</v>
      </c>
      <c r="C13" s="55">
        <v>4704</v>
      </c>
      <c r="D13" s="3">
        <v>99</v>
      </c>
      <c r="E13" s="37">
        <v>79.427999999999997</v>
      </c>
      <c r="F13" s="40">
        <v>15.867000000000001</v>
      </c>
      <c r="G13" s="40">
        <v>51.433</v>
      </c>
    </row>
    <row r="14" spans="1:7" x14ac:dyDescent="0.25">
      <c r="A14" s="2" t="s">
        <v>27</v>
      </c>
      <c r="B14" s="2" t="s">
        <v>155</v>
      </c>
      <c r="C14" s="55">
        <v>4709</v>
      </c>
      <c r="D14" s="3">
        <v>98</v>
      </c>
      <c r="E14" s="37">
        <v>77.061000000000007</v>
      </c>
      <c r="F14" s="40">
        <v>12.867000000000001</v>
      </c>
      <c r="G14" s="40">
        <v>49.433</v>
      </c>
    </row>
    <row r="15" spans="1:7" x14ac:dyDescent="0.25">
      <c r="A15" s="7" t="s">
        <v>64</v>
      </c>
      <c r="B15" s="6" t="s">
        <v>67</v>
      </c>
      <c r="C15" s="55">
        <v>1156</v>
      </c>
      <c r="D15" s="3">
        <v>103</v>
      </c>
      <c r="E15" s="37">
        <v>72.078000000000003</v>
      </c>
      <c r="F15" s="40">
        <v>18.45</v>
      </c>
      <c r="G15" s="40">
        <v>48.274999999999999</v>
      </c>
    </row>
    <row r="16" spans="1:7" x14ac:dyDescent="0.25">
      <c r="A16" s="7" t="s">
        <v>64</v>
      </c>
      <c r="B16" s="6" t="s">
        <v>68</v>
      </c>
      <c r="C16" s="55">
        <v>1157</v>
      </c>
      <c r="D16" s="3">
        <v>106</v>
      </c>
      <c r="E16" s="37">
        <v>70.972999999999999</v>
      </c>
      <c r="F16" s="40">
        <v>15.433</v>
      </c>
      <c r="G16" s="40">
        <v>47.8</v>
      </c>
    </row>
    <row r="17" spans="1:7" x14ac:dyDescent="0.25">
      <c r="A17" s="49" t="s">
        <v>27</v>
      </c>
      <c r="B17" s="51" t="s">
        <v>46</v>
      </c>
      <c r="C17" s="59">
        <v>6111</v>
      </c>
      <c r="D17" s="36">
        <v>106</v>
      </c>
      <c r="E17" s="39">
        <v>70.522000000000006</v>
      </c>
      <c r="F17" s="42">
        <v>15.2</v>
      </c>
      <c r="G17" s="42">
        <v>48.966999999999999</v>
      </c>
    </row>
    <row r="18" spans="1:7" x14ac:dyDescent="0.25">
      <c r="A18" s="2"/>
      <c r="B18" s="29" t="s">
        <v>94</v>
      </c>
      <c r="D18" s="3"/>
      <c r="E18" s="37">
        <f>AVERAGE(E6:E17)</f>
        <v>82.105333333333334</v>
      </c>
      <c r="F18" s="40">
        <f>AVERAGE(F6:F17)</f>
        <v>15.587583333333333</v>
      </c>
      <c r="G18" s="40">
        <f>AVERAGE(G6:G17)</f>
        <v>51.458999999999996</v>
      </c>
    </row>
    <row r="19" spans="1:7" x14ac:dyDescent="0.25">
      <c r="A19" s="2"/>
      <c r="B19" s="29" t="s">
        <v>95</v>
      </c>
      <c r="D19" s="3"/>
      <c r="E19" s="37">
        <v>14.481</v>
      </c>
      <c r="F19" s="40">
        <v>4.6283000000000003</v>
      </c>
      <c r="G19" s="40">
        <v>2.5261999999999998</v>
      </c>
    </row>
    <row r="20" spans="1:7" x14ac:dyDescent="0.25">
      <c r="A20" s="2"/>
      <c r="B20" s="29" t="s">
        <v>96</v>
      </c>
      <c r="D20" s="3"/>
      <c r="E20" s="37">
        <v>10.56113</v>
      </c>
      <c r="F20" s="40">
        <v>17.633120000000002</v>
      </c>
      <c r="G20" s="40">
        <v>2.9347120000000002</v>
      </c>
    </row>
    <row r="21" spans="1:7" x14ac:dyDescent="0.25">
      <c r="A21" s="24" t="s">
        <v>91</v>
      </c>
      <c r="B21" s="25"/>
      <c r="C21" s="63"/>
      <c r="D21" s="27"/>
      <c r="E21" s="38"/>
      <c r="F21" s="41"/>
      <c r="G21" s="41"/>
    </row>
    <row r="22" spans="1:7" x14ac:dyDescent="0.25">
      <c r="A22" s="2" t="s">
        <v>27</v>
      </c>
      <c r="B22" s="4" t="s">
        <v>32</v>
      </c>
      <c r="C22" s="55">
        <v>4942</v>
      </c>
      <c r="D22" s="3">
        <v>110</v>
      </c>
      <c r="E22" s="37">
        <v>111.962</v>
      </c>
      <c r="F22" s="40">
        <v>15.867000000000001</v>
      </c>
      <c r="G22" s="40">
        <v>52.033000000000001</v>
      </c>
    </row>
    <row r="23" spans="1:7" x14ac:dyDescent="0.25">
      <c r="A23" s="2" t="s">
        <v>33</v>
      </c>
      <c r="B23" s="2" t="s">
        <v>37</v>
      </c>
      <c r="C23" s="55">
        <v>5095</v>
      </c>
      <c r="D23" s="3">
        <v>108</v>
      </c>
      <c r="E23" s="37">
        <v>108.58</v>
      </c>
      <c r="F23" s="40">
        <v>14.833</v>
      </c>
      <c r="G23" s="40">
        <v>54.533000000000001</v>
      </c>
    </row>
    <row r="24" spans="1:7" x14ac:dyDescent="0.25">
      <c r="A24" s="2" t="s">
        <v>1</v>
      </c>
      <c r="B24" s="2" t="s">
        <v>74</v>
      </c>
      <c r="C24" s="55">
        <v>1407</v>
      </c>
      <c r="D24" s="3">
        <v>111</v>
      </c>
      <c r="E24" s="37">
        <v>108.226</v>
      </c>
      <c r="F24" s="40">
        <v>17.5</v>
      </c>
      <c r="G24" s="40">
        <v>54.567</v>
      </c>
    </row>
    <row r="25" spans="1:7" x14ac:dyDescent="0.25">
      <c r="A25" s="2" t="s">
        <v>48</v>
      </c>
      <c r="B25" s="4" t="s">
        <v>49</v>
      </c>
      <c r="C25" s="55">
        <v>9203</v>
      </c>
      <c r="D25" s="3">
        <v>110</v>
      </c>
      <c r="E25" s="37">
        <v>107.32899999999999</v>
      </c>
      <c r="F25" s="40">
        <v>15.8</v>
      </c>
      <c r="G25" s="40">
        <v>56.232999999999997</v>
      </c>
    </row>
    <row r="26" spans="1:7" x14ac:dyDescent="0.25">
      <c r="A26" s="29" t="s">
        <v>48</v>
      </c>
      <c r="B26" s="64" t="s">
        <v>54</v>
      </c>
      <c r="C26" s="65">
        <v>9215</v>
      </c>
      <c r="D26" s="46">
        <v>109</v>
      </c>
      <c r="E26" s="57">
        <v>103.03100000000001</v>
      </c>
      <c r="F26" s="58">
        <v>15.333</v>
      </c>
      <c r="G26" s="58">
        <v>54.4</v>
      </c>
    </row>
    <row r="27" spans="1:7" x14ac:dyDescent="0.25">
      <c r="A27" s="2" t="s">
        <v>1</v>
      </c>
      <c r="B27" s="2" t="s">
        <v>8</v>
      </c>
      <c r="C27" s="55">
        <v>1411</v>
      </c>
      <c r="D27" s="3">
        <v>110</v>
      </c>
      <c r="E27" s="37">
        <v>101.446</v>
      </c>
      <c r="F27" s="40">
        <v>16.266999999999999</v>
      </c>
      <c r="G27" s="40">
        <v>53.267000000000003</v>
      </c>
    </row>
    <row r="28" spans="1:7" x14ac:dyDescent="0.25">
      <c r="A28" s="2" t="s">
        <v>29</v>
      </c>
      <c r="B28" s="2" t="s">
        <v>39</v>
      </c>
      <c r="C28" s="55">
        <v>5356</v>
      </c>
      <c r="D28" s="3">
        <v>111</v>
      </c>
      <c r="E28" s="37">
        <v>100.501</v>
      </c>
      <c r="F28" s="40">
        <v>14.967000000000001</v>
      </c>
      <c r="G28" s="40">
        <v>54.332999999999998</v>
      </c>
    </row>
    <row r="29" spans="1:7" x14ac:dyDescent="0.25">
      <c r="A29" s="2" t="s">
        <v>1</v>
      </c>
      <c r="B29" s="2" t="s">
        <v>6</v>
      </c>
      <c r="C29" s="55">
        <v>1409</v>
      </c>
      <c r="D29" s="3">
        <v>110</v>
      </c>
      <c r="E29" s="37">
        <v>100.36</v>
      </c>
      <c r="F29" s="40">
        <v>15.933</v>
      </c>
      <c r="G29" s="40">
        <v>52.832999999999998</v>
      </c>
    </row>
    <row r="30" spans="1:7" x14ac:dyDescent="0.25">
      <c r="A30" s="2" t="s">
        <v>1</v>
      </c>
      <c r="B30" s="2" t="s">
        <v>7</v>
      </c>
      <c r="C30" s="55">
        <v>1410</v>
      </c>
      <c r="D30" s="3">
        <v>109</v>
      </c>
      <c r="E30" s="37">
        <v>100.078</v>
      </c>
      <c r="F30" s="40">
        <v>15.7</v>
      </c>
      <c r="G30" s="40">
        <v>53.85</v>
      </c>
    </row>
    <row r="31" spans="1:7" x14ac:dyDescent="0.25">
      <c r="A31" s="2" t="s">
        <v>48</v>
      </c>
      <c r="B31" s="4" t="s">
        <v>52</v>
      </c>
      <c r="C31" s="55">
        <v>9213</v>
      </c>
      <c r="D31" s="3">
        <v>111</v>
      </c>
      <c r="E31" s="37">
        <v>95.69</v>
      </c>
      <c r="F31" s="40">
        <v>14.967000000000001</v>
      </c>
      <c r="G31" s="40">
        <v>53.732999999999997</v>
      </c>
    </row>
    <row r="32" spans="1:7" x14ac:dyDescent="0.25">
      <c r="A32" s="2" t="s">
        <v>27</v>
      </c>
      <c r="B32" s="4" t="s">
        <v>47</v>
      </c>
      <c r="C32" s="55">
        <v>6112</v>
      </c>
      <c r="D32" s="3">
        <v>111</v>
      </c>
      <c r="E32" s="37">
        <v>95.527000000000001</v>
      </c>
      <c r="F32" s="40">
        <v>15.05</v>
      </c>
      <c r="G32" s="40">
        <v>51.875</v>
      </c>
    </row>
    <row r="33" spans="1:7" x14ac:dyDescent="0.25">
      <c r="A33" s="2" t="s">
        <v>62</v>
      </c>
      <c r="B33" s="4" t="s">
        <v>125</v>
      </c>
      <c r="C33" s="55">
        <v>1121</v>
      </c>
      <c r="D33" s="3">
        <v>109</v>
      </c>
      <c r="E33" s="37">
        <v>94.864000000000004</v>
      </c>
      <c r="F33" s="40">
        <v>15.933</v>
      </c>
      <c r="G33" s="40">
        <v>53.933</v>
      </c>
    </row>
    <row r="34" spans="1:7" x14ac:dyDescent="0.25">
      <c r="A34" s="2" t="s">
        <v>16</v>
      </c>
      <c r="B34" s="2" t="s">
        <v>21</v>
      </c>
      <c r="C34" s="55">
        <v>4278</v>
      </c>
      <c r="D34" s="3">
        <v>110</v>
      </c>
      <c r="E34" s="37">
        <v>93.941000000000003</v>
      </c>
      <c r="F34" s="40">
        <v>15.333</v>
      </c>
      <c r="G34" s="40">
        <v>51.6</v>
      </c>
    </row>
    <row r="35" spans="1:7" x14ac:dyDescent="0.25">
      <c r="A35" s="2" t="s">
        <v>159</v>
      </c>
      <c r="B35" s="2" t="s">
        <v>160</v>
      </c>
      <c r="C35" s="55">
        <v>1203</v>
      </c>
      <c r="D35" s="3">
        <v>109</v>
      </c>
      <c r="E35" s="37">
        <v>93.91</v>
      </c>
      <c r="F35" s="40">
        <v>16.567</v>
      </c>
      <c r="G35" s="40">
        <v>52.232999999999997</v>
      </c>
    </row>
    <row r="36" spans="1:7" x14ac:dyDescent="0.25">
      <c r="A36" s="2" t="s">
        <v>173</v>
      </c>
      <c r="B36" s="2" t="s">
        <v>180</v>
      </c>
      <c r="C36" s="55">
        <v>5432</v>
      </c>
      <c r="D36" s="3">
        <v>108</v>
      </c>
      <c r="E36" s="37">
        <v>91.935000000000002</v>
      </c>
      <c r="F36" s="40">
        <v>15.333</v>
      </c>
      <c r="G36" s="40">
        <v>53.2</v>
      </c>
    </row>
    <row r="37" spans="1:7" x14ac:dyDescent="0.25">
      <c r="A37" s="2" t="s">
        <v>173</v>
      </c>
      <c r="B37" s="2" t="s">
        <v>176</v>
      </c>
      <c r="C37" s="55">
        <v>4693</v>
      </c>
      <c r="D37" s="3">
        <v>111</v>
      </c>
      <c r="E37" s="37">
        <v>91.087000000000003</v>
      </c>
      <c r="F37" s="40">
        <v>20.074999999999999</v>
      </c>
      <c r="G37" s="40">
        <v>51.7</v>
      </c>
    </row>
    <row r="38" spans="1:7" x14ac:dyDescent="0.25">
      <c r="A38" s="2" t="s">
        <v>29</v>
      </c>
      <c r="B38" s="2" t="s">
        <v>142</v>
      </c>
      <c r="C38" s="55">
        <v>5354</v>
      </c>
      <c r="D38" s="3">
        <v>108</v>
      </c>
      <c r="E38" s="37">
        <v>89.192999999999998</v>
      </c>
      <c r="F38" s="40">
        <v>14.4</v>
      </c>
      <c r="G38" s="40">
        <v>51.767000000000003</v>
      </c>
    </row>
    <row r="39" spans="1:7" x14ac:dyDescent="0.25">
      <c r="A39" s="2" t="s">
        <v>16</v>
      </c>
      <c r="B39" s="2" t="s">
        <v>18</v>
      </c>
      <c r="C39" s="55">
        <v>4265</v>
      </c>
      <c r="D39" s="3">
        <v>111</v>
      </c>
      <c r="E39" s="37">
        <v>88.697000000000003</v>
      </c>
      <c r="F39" s="40">
        <v>15.132999999999999</v>
      </c>
      <c r="G39" s="40">
        <v>52.6</v>
      </c>
    </row>
    <row r="40" spans="1:7" x14ac:dyDescent="0.25">
      <c r="A40" s="2" t="s">
        <v>27</v>
      </c>
      <c r="B40" s="4" t="s">
        <v>31</v>
      </c>
      <c r="C40" s="55">
        <v>4921</v>
      </c>
      <c r="D40" s="3">
        <v>108</v>
      </c>
      <c r="E40" s="37">
        <v>82.65</v>
      </c>
      <c r="F40" s="40">
        <v>14.2</v>
      </c>
      <c r="G40" s="40">
        <v>49.732999999999997</v>
      </c>
    </row>
    <row r="41" spans="1:7" x14ac:dyDescent="0.25">
      <c r="A41" s="2" t="s">
        <v>29</v>
      </c>
      <c r="B41" s="2" t="s">
        <v>38</v>
      </c>
      <c r="C41" s="55">
        <v>5355</v>
      </c>
      <c r="D41" s="3">
        <v>110</v>
      </c>
      <c r="E41" s="37">
        <v>81.438000000000002</v>
      </c>
      <c r="F41" s="40">
        <v>16.766999999999999</v>
      </c>
      <c r="G41" s="40">
        <v>51.767000000000003</v>
      </c>
    </row>
    <row r="42" spans="1:7" x14ac:dyDescent="0.25">
      <c r="A42" s="2" t="s">
        <v>1</v>
      </c>
      <c r="B42" s="2" t="s">
        <v>167</v>
      </c>
      <c r="C42" s="55">
        <v>1408</v>
      </c>
      <c r="D42" s="3">
        <v>110</v>
      </c>
      <c r="E42" s="37">
        <v>76.022000000000006</v>
      </c>
      <c r="F42" s="40">
        <v>16.574999999999999</v>
      </c>
      <c r="G42" s="40">
        <v>53.825000000000003</v>
      </c>
    </row>
    <row r="43" spans="1:7" x14ac:dyDescent="0.25">
      <c r="A43" s="2" t="s">
        <v>173</v>
      </c>
      <c r="B43" s="2" t="s">
        <v>182</v>
      </c>
      <c r="C43" s="55">
        <v>5433</v>
      </c>
      <c r="D43" s="3">
        <v>110</v>
      </c>
      <c r="E43" s="37">
        <v>75.597999999999999</v>
      </c>
      <c r="F43" s="40">
        <v>16.399999999999999</v>
      </c>
      <c r="G43" s="40">
        <v>52.2</v>
      </c>
    </row>
    <row r="44" spans="1:7" x14ac:dyDescent="0.25">
      <c r="A44" s="2" t="s">
        <v>13</v>
      </c>
      <c r="B44" s="4" t="s">
        <v>152</v>
      </c>
      <c r="C44" s="55">
        <v>4471</v>
      </c>
      <c r="D44" s="3">
        <v>109</v>
      </c>
      <c r="E44" s="37">
        <v>73.942999999999998</v>
      </c>
      <c r="F44" s="40">
        <v>13.9</v>
      </c>
      <c r="G44" s="40">
        <v>47.2</v>
      </c>
    </row>
    <row r="45" spans="1:7" x14ac:dyDescent="0.25">
      <c r="A45" s="2" t="s">
        <v>33</v>
      </c>
      <c r="B45" s="2" t="s">
        <v>35</v>
      </c>
      <c r="C45" s="55">
        <v>5090</v>
      </c>
      <c r="D45" s="3">
        <v>111</v>
      </c>
      <c r="E45" s="37">
        <v>73.402000000000001</v>
      </c>
      <c r="F45" s="40">
        <v>14.967000000000001</v>
      </c>
      <c r="G45" s="40">
        <v>53.2</v>
      </c>
    </row>
    <row r="46" spans="1:7" x14ac:dyDescent="0.25">
      <c r="A46" s="2" t="s">
        <v>48</v>
      </c>
      <c r="B46" s="4" t="s">
        <v>78</v>
      </c>
      <c r="C46" s="55">
        <v>9212</v>
      </c>
      <c r="D46" s="3">
        <v>108</v>
      </c>
      <c r="E46" s="37">
        <v>71.400000000000006</v>
      </c>
      <c r="F46" s="40">
        <v>16.632999999999999</v>
      </c>
      <c r="G46" s="40">
        <v>50.267000000000003</v>
      </c>
    </row>
    <row r="47" spans="1:7" x14ac:dyDescent="0.25">
      <c r="A47" s="2" t="s">
        <v>173</v>
      </c>
      <c r="B47" s="2" t="s">
        <v>184</v>
      </c>
      <c r="C47" s="55">
        <v>5434</v>
      </c>
      <c r="D47" s="3">
        <v>111</v>
      </c>
      <c r="E47" s="37">
        <v>71.346000000000004</v>
      </c>
      <c r="F47" s="40">
        <v>15.266999999999999</v>
      </c>
      <c r="G47" s="40">
        <v>53.85</v>
      </c>
    </row>
    <row r="48" spans="1:7" x14ac:dyDescent="0.25">
      <c r="A48" s="2" t="s">
        <v>62</v>
      </c>
      <c r="B48" s="4" t="s">
        <v>127</v>
      </c>
      <c r="C48" s="55">
        <v>1122</v>
      </c>
      <c r="D48" s="3">
        <v>108</v>
      </c>
      <c r="E48" s="37">
        <v>70.671000000000006</v>
      </c>
      <c r="F48" s="40">
        <v>14.132999999999999</v>
      </c>
      <c r="G48" s="40">
        <v>49.2</v>
      </c>
    </row>
    <row r="49" spans="1:7" x14ac:dyDescent="0.25">
      <c r="A49" s="49" t="s">
        <v>16</v>
      </c>
      <c r="B49" s="49" t="s">
        <v>17</v>
      </c>
      <c r="C49" s="59">
        <v>4251</v>
      </c>
      <c r="D49" s="36">
        <v>108</v>
      </c>
      <c r="E49" s="39">
        <v>65.209000000000003</v>
      </c>
      <c r="F49" s="42">
        <v>14.625</v>
      </c>
      <c r="G49" s="42">
        <v>48.25</v>
      </c>
    </row>
    <row r="50" spans="1:7" x14ac:dyDescent="0.25">
      <c r="A50" s="29"/>
      <c r="B50" s="29" t="s">
        <v>94</v>
      </c>
      <c r="D50" s="3"/>
      <c r="E50" s="37">
        <f>AVERAGE(E22:E49)</f>
        <v>89.929857142857145</v>
      </c>
      <c r="F50" s="40">
        <f>AVERAGE(F22:F49)</f>
        <v>15.659214285714281</v>
      </c>
      <c r="G50" s="40">
        <f>AVERAGE(G22:G49)</f>
        <v>52.43507142857144</v>
      </c>
    </row>
    <row r="51" spans="1:7" x14ac:dyDescent="0.25">
      <c r="A51" s="29"/>
      <c r="B51" s="29" t="s">
        <v>95</v>
      </c>
      <c r="D51" s="3"/>
      <c r="E51" s="37">
        <v>19.611999999999998</v>
      </c>
      <c r="F51" s="40">
        <v>2.1703000000000001</v>
      </c>
      <c r="G51" s="40">
        <v>2.4615999999999998</v>
      </c>
    </row>
    <row r="52" spans="1:7" x14ac:dyDescent="0.25">
      <c r="A52" s="29"/>
      <c r="B52" s="29" t="s">
        <v>96</v>
      </c>
      <c r="D52" s="3"/>
      <c r="E52" s="37">
        <v>13.68877</v>
      </c>
      <c r="F52" s="40">
        <v>8.6527820000000002</v>
      </c>
      <c r="G52" s="40">
        <v>2.8691520000000001</v>
      </c>
    </row>
    <row r="53" spans="1:7" x14ac:dyDescent="0.25">
      <c r="A53" s="24" t="s">
        <v>92</v>
      </c>
      <c r="B53" s="25"/>
      <c r="C53" s="63"/>
      <c r="D53" s="27"/>
      <c r="E53" s="38"/>
      <c r="F53" s="41"/>
      <c r="G53" s="41"/>
    </row>
    <row r="54" spans="1:7" x14ac:dyDescent="0.25">
      <c r="A54" s="7" t="s">
        <v>64</v>
      </c>
      <c r="B54" s="6" t="s">
        <v>65</v>
      </c>
      <c r="C54" s="55">
        <v>1151</v>
      </c>
      <c r="D54" s="3">
        <v>114</v>
      </c>
      <c r="E54" s="37">
        <v>112.79</v>
      </c>
      <c r="F54" s="40">
        <v>19.567</v>
      </c>
      <c r="G54" s="40">
        <v>52.05</v>
      </c>
    </row>
    <row r="55" spans="1:7" x14ac:dyDescent="0.25">
      <c r="A55" s="2" t="s">
        <v>62</v>
      </c>
      <c r="B55" s="4" t="s">
        <v>128</v>
      </c>
      <c r="C55" s="55">
        <v>1123</v>
      </c>
      <c r="D55" s="3">
        <v>114</v>
      </c>
      <c r="E55" s="37">
        <v>109.74</v>
      </c>
      <c r="F55" s="40">
        <v>17.466999999999999</v>
      </c>
      <c r="G55" s="40">
        <v>48.866999999999997</v>
      </c>
    </row>
    <row r="56" spans="1:7" x14ac:dyDescent="0.25">
      <c r="A56" s="2" t="s">
        <v>62</v>
      </c>
      <c r="B56" s="2" t="s">
        <v>114</v>
      </c>
      <c r="C56" s="55">
        <v>1002</v>
      </c>
      <c r="D56" s="3">
        <v>114</v>
      </c>
      <c r="E56" s="37">
        <v>106.32</v>
      </c>
      <c r="F56" s="40">
        <v>18.95</v>
      </c>
      <c r="G56" s="40">
        <v>53.35</v>
      </c>
    </row>
    <row r="57" spans="1:7" x14ac:dyDescent="0.25">
      <c r="A57" s="2" t="s">
        <v>55</v>
      </c>
      <c r="B57" s="2" t="s">
        <v>57</v>
      </c>
      <c r="C57" s="55">
        <v>10103</v>
      </c>
      <c r="D57" s="3">
        <v>115</v>
      </c>
      <c r="E57" s="37">
        <v>105.68</v>
      </c>
      <c r="F57" s="40">
        <v>16.399999999999999</v>
      </c>
      <c r="G57" s="40">
        <v>52.832999999999998</v>
      </c>
    </row>
    <row r="58" spans="1:7" x14ac:dyDescent="0.25">
      <c r="A58" s="2" t="s">
        <v>27</v>
      </c>
      <c r="B58" s="4" t="s">
        <v>45</v>
      </c>
      <c r="C58" s="55">
        <v>6110</v>
      </c>
      <c r="D58" s="3">
        <v>115</v>
      </c>
      <c r="E58" s="37">
        <v>98.01</v>
      </c>
      <c r="F58" s="40">
        <v>17.074999999999999</v>
      </c>
      <c r="G58" s="40">
        <v>54.174999999999997</v>
      </c>
    </row>
    <row r="59" spans="1:7" x14ac:dyDescent="0.25">
      <c r="A59" s="2" t="s">
        <v>27</v>
      </c>
      <c r="B59" s="4" t="s">
        <v>28</v>
      </c>
      <c r="C59" s="55">
        <v>4743</v>
      </c>
      <c r="D59" s="3">
        <v>115</v>
      </c>
      <c r="E59" s="37">
        <v>97.18</v>
      </c>
      <c r="F59" s="40">
        <v>18.675000000000001</v>
      </c>
      <c r="G59" s="40">
        <v>53.6</v>
      </c>
    </row>
    <row r="60" spans="1:7" x14ac:dyDescent="0.25">
      <c r="A60" s="2" t="s">
        <v>16</v>
      </c>
      <c r="B60" s="2" t="s">
        <v>20</v>
      </c>
      <c r="C60" s="55">
        <v>4274</v>
      </c>
      <c r="D60" s="3">
        <v>115</v>
      </c>
      <c r="E60" s="37">
        <v>97.11</v>
      </c>
      <c r="F60" s="40">
        <v>17.625</v>
      </c>
      <c r="G60" s="40">
        <v>52.325000000000003</v>
      </c>
    </row>
    <row r="61" spans="1:7" x14ac:dyDescent="0.25">
      <c r="A61" s="2" t="s">
        <v>1</v>
      </c>
      <c r="B61" s="2" t="s">
        <v>3</v>
      </c>
      <c r="C61" s="55">
        <v>1403</v>
      </c>
      <c r="D61" s="3">
        <v>115</v>
      </c>
      <c r="E61" s="37">
        <v>94.38</v>
      </c>
      <c r="F61" s="40">
        <v>19.324999999999999</v>
      </c>
      <c r="G61" s="40">
        <v>54.174999999999997</v>
      </c>
    </row>
    <row r="62" spans="1:7" x14ac:dyDescent="0.25">
      <c r="A62" s="2" t="s">
        <v>16</v>
      </c>
      <c r="B62" s="2" t="s">
        <v>19</v>
      </c>
      <c r="C62" s="55">
        <v>4270</v>
      </c>
      <c r="D62" s="3">
        <v>115</v>
      </c>
      <c r="E62" s="37">
        <v>93.6</v>
      </c>
      <c r="F62" s="40">
        <v>18.332999999999998</v>
      </c>
      <c r="G62" s="40">
        <v>54.167000000000002</v>
      </c>
    </row>
    <row r="63" spans="1:7" x14ac:dyDescent="0.25">
      <c r="A63" s="7" t="s">
        <v>64</v>
      </c>
      <c r="B63" s="6" t="s">
        <v>70</v>
      </c>
      <c r="C63" s="55">
        <v>1159</v>
      </c>
      <c r="D63" s="3">
        <v>115</v>
      </c>
      <c r="E63" s="37">
        <v>93.13</v>
      </c>
      <c r="F63" s="40">
        <v>17.899999999999999</v>
      </c>
      <c r="G63" s="40">
        <v>53.533000000000001</v>
      </c>
    </row>
    <row r="64" spans="1:7" x14ac:dyDescent="0.25">
      <c r="A64" s="2" t="s">
        <v>62</v>
      </c>
      <c r="B64" s="2" t="s">
        <v>63</v>
      </c>
      <c r="C64" s="55">
        <v>1014</v>
      </c>
      <c r="D64" s="3">
        <v>115</v>
      </c>
      <c r="E64" s="37">
        <v>92.67</v>
      </c>
      <c r="F64" s="40">
        <v>17.925000000000001</v>
      </c>
      <c r="G64" s="40">
        <v>53.424999999999997</v>
      </c>
    </row>
    <row r="65" spans="1:7" x14ac:dyDescent="0.25">
      <c r="A65" s="2" t="s">
        <v>159</v>
      </c>
      <c r="B65" s="2" t="s">
        <v>163</v>
      </c>
      <c r="C65" s="55">
        <v>1207</v>
      </c>
      <c r="D65" s="3">
        <v>114</v>
      </c>
      <c r="E65" s="37">
        <v>90.94</v>
      </c>
      <c r="F65" s="40">
        <v>16</v>
      </c>
      <c r="G65" s="40">
        <v>50.625</v>
      </c>
    </row>
    <row r="66" spans="1:7" x14ac:dyDescent="0.25">
      <c r="A66" s="2" t="s">
        <v>159</v>
      </c>
      <c r="B66" s="2" t="s">
        <v>162</v>
      </c>
      <c r="C66" s="55">
        <v>1206</v>
      </c>
      <c r="D66" s="3">
        <v>112</v>
      </c>
      <c r="E66" s="37">
        <v>90.73</v>
      </c>
      <c r="F66" s="40">
        <v>18.832999999999998</v>
      </c>
      <c r="G66" s="40">
        <v>51.267000000000003</v>
      </c>
    </row>
    <row r="67" spans="1:7" x14ac:dyDescent="0.25">
      <c r="A67" s="2" t="s">
        <v>62</v>
      </c>
      <c r="B67" s="4" t="s">
        <v>131</v>
      </c>
      <c r="C67" s="55">
        <v>1124</v>
      </c>
      <c r="D67" s="3">
        <v>115</v>
      </c>
      <c r="E67" s="37">
        <v>90.52</v>
      </c>
      <c r="F67" s="40">
        <v>18.55</v>
      </c>
      <c r="G67" s="40">
        <v>52.024999999999999</v>
      </c>
    </row>
    <row r="68" spans="1:7" x14ac:dyDescent="0.25">
      <c r="A68" s="7" t="s">
        <v>64</v>
      </c>
      <c r="B68" s="6" t="s">
        <v>66</v>
      </c>
      <c r="C68" s="55">
        <v>1154</v>
      </c>
      <c r="D68" s="3">
        <v>114</v>
      </c>
      <c r="E68" s="37">
        <v>86.34</v>
      </c>
      <c r="F68" s="40">
        <v>18.966999999999999</v>
      </c>
      <c r="G68" s="40">
        <v>51.15</v>
      </c>
    </row>
    <row r="69" spans="1:7" x14ac:dyDescent="0.25">
      <c r="A69" s="2" t="s">
        <v>27</v>
      </c>
      <c r="B69" s="4" t="s">
        <v>43</v>
      </c>
      <c r="C69" s="55">
        <v>6108</v>
      </c>
      <c r="D69" s="3">
        <v>114</v>
      </c>
      <c r="E69" s="37">
        <v>83.5</v>
      </c>
      <c r="F69" s="40">
        <v>17.3</v>
      </c>
      <c r="G69" s="40">
        <v>56.225000000000001</v>
      </c>
    </row>
    <row r="70" spans="1:7" x14ac:dyDescent="0.25">
      <c r="A70" s="2" t="s">
        <v>27</v>
      </c>
      <c r="B70" s="4" t="s">
        <v>44</v>
      </c>
      <c r="C70" s="55">
        <v>6109</v>
      </c>
      <c r="D70" s="3">
        <v>115</v>
      </c>
      <c r="E70" s="37">
        <v>82.73</v>
      </c>
      <c r="F70" s="40">
        <v>20.375</v>
      </c>
      <c r="G70" s="40">
        <v>47.567</v>
      </c>
    </row>
    <row r="71" spans="1:7" x14ac:dyDescent="0.25">
      <c r="A71" s="29" t="s">
        <v>55</v>
      </c>
      <c r="B71" s="29" t="s">
        <v>61</v>
      </c>
      <c r="C71" s="65">
        <v>10107</v>
      </c>
      <c r="D71" s="46">
        <v>115</v>
      </c>
      <c r="E71" s="57">
        <v>79.599999999999994</v>
      </c>
      <c r="F71" s="58">
        <v>16.5</v>
      </c>
      <c r="G71" s="58">
        <v>51.5</v>
      </c>
    </row>
    <row r="72" spans="1:7" x14ac:dyDescent="0.25">
      <c r="A72" s="2" t="s">
        <v>13</v>
      </c>
      <c r="B72" s="4" t="s">
        <v>270</v>
      </c>
      <c r="C72" s="55">
        <v>4092</v>
      </c>
      <c r="D72" s="3">
        <v>112</v>
      </c>
      <c r="E72" s="37">
        <v>78.28</v>
      </c>
      <c r="F72" s="40">
        <v>16.5</v>
      </c>
      <c r="G72" s="40">
        <v>51.6</v>
      </c>
    </row>
    <row r="73" spans="1:7" x14ac:dyDescent="0.25">
      <c r="A73" s="2" t="s">
        <v>13</v>
      </c>
      <c r="B73" s="4" t="s">
        <v>75</v>
      </c>
      <c r="C73" s="55">
        <v>4088</v>
      </c>
      <c r="D73" s="3">
        <v>114</v>
      </c>
      <c r="E73" s="37">
        <v>73.41</v>
      </c>
      <c r="F73" s="40">
        <v>18.875</v>
      </c>
      <c r="G73" s="40">
        <v>52.5</v>
      </c>
    </row>
    <row r="74" spans="1:7" x14ac:dyDescent="0.25">
      <c r="A74" s="2" t="s">
        <v>16</v>
      </c>
      <c r="B74" s="2" t="s">
        <v>23</v>
      </c>
      <c r="C74" s="55">
        <v>4284</v>
      </c>
      <c r="D74" s="3">
        <v>114</v>
      </c>
      <c r="E74" s="37">
        <v>72.06</v>
      </c>
      <c r="F74" s="40">
        <v>13.933</v>
      </c>
      <c r="G74" s="40">
        <v>52.267000000000003</v>
      </c>
    </row>
    <row r="75" spans="1:7" x14ac:dyDescent="0.25">
      <c r="A75" s="2" t="s">
        <v>173</v>
      </c>
      <c r="B75" s="2" t="s">
        <v>186</v>
      </c>
      <c r="C75" s="55">
        <v>5435</v>
      </c>
      <c r="D75" s="3">
        <v>112</v>
      </c>
      <c r="E75" s="37">
        <v>70.62</v>
      </c>
      <c r="F75" s="40">
        <v>15.367000000000001</v>
      </c>
      <c r="G75" s="40">
        <v>55.232999999999997</v>
      </c>
    </row>
    <row r="76" spans="1:7" x14ac:dyDescent="0.25">
      <c r="A76" s="2" t="s">
        <v>55</v>
      </c>
      <c r="B76" s="2" t="s">
        <v>56</v>
      </c>
      <c r="C76" s="55">
        <v>10101</v>
      </c>
      <c r="D76" s="3">
        <v>114</v>
      </c>
      <c r="E76" s="37">
        <v>67.95</v>
      </c>
      <c r="F76" s="40">
        <v>13.975</v>
      </c>
      <c r="G76" s="40">
        <v>51.2</v>
      </c>
    </row>
    <row r="77" spans="1:7" x14ac:dyDescent="0.25">
      <c r="A77" s="2" t="s">
        <v>62</v>
      </c>
      <c r="B77" s="4" t="s">
        <v>132</v>
      </c>
      <c r="C77" s="55">
        <v>1125</v>
      </c>
      <c r="D77" s="3">
        <v>112</v>
      </c>
      <c r="E77" s="37">
        <v>67.290000000000006</v>
      </c>
      <c r="F77" s="40">
        <v>16.733000000000001</v>
      </c>
      <c r="G77" s="40">
        <v>49.832999999999998</v>
      </c>
    </row>
    <row r="78" spans="1:7" x14ac:dyDescent="0.25">
      <c r="A78" s="7" t="s">
        <v>64</v>
      </c>
      <c r="B78" s="6" t="s">
        <v>69</v>
      </c>
      <c r="C78" s="55">
        <v>1158</v>
      </c>
      <c r="D78" s="3">
        <v>112</v>
      </c>
      <c r="E78" s="37">
        <v>65.59</v>
      </c>
      <c r="F78" s="40">
        <v>14.1</v>
      </c>
      <c r="G78" s="40">
        <v>48.4</v>
      </c>
    </row>
    <row r="79" spans="1:7" x14ac:dyDescent="0.25">
      <c r="A79" s="2" t="s">
        <v>1</v>
      </c>
      <c r="B79" s="2" t="s">
        <v>4</v>
      </c>
      <c r="C79" s="55">
        <v>1404</v>
      </c>
      <c r="D79" s="3">
        <v>115</v>
      </c>
      <c r="E79" s="37">
        <v>63.65</v>
      </c>
      <c r="F79" s="40">
        <v>15.766999999999999</v>
      </c>
      <c r="G79" s="40">
        <v>54.75</v>
      </c>
    </row>
    <row r="80" spans="1:7" x14ac:dyDescent="0.25">
      <c r="A80" s="2" t="s">
        <v>173</v>
      </c>
      <c r="B80" s="2" t="s">
        <v>174</v>
      </c>
      <c r="C80" s="55">
        <v>4638</v>
      </c>
      <c r="D80" s="3">
        <v>115</v>
      </c>
      <c r="E80" s="37">
        <v>62.14</v>
      </c>
      <c r="F80" s="40">
        <v>17.524999999999999</v>
      </c>
      <c r="G80" s="40">
        <v>55.25</v>
      </c>
    </row>
    <row r="81" spans="1:7" x14ac:dyDescent="0.25">
      <c r="A81" s="2" t="s">
        <v>1</v>
      </c>
      <c r="B81" s="2" t="s">
        <v>5</v>
      </c>
      <c r="C81" s="55">
        <v>1406</v>
      </c>
      <c r="D81" s="3">
        <v>113</v>
      </c>
      <c r="E81" s="37">
        <v>59.73</v>
      </c>
      <c r="F81" s="40">
        <v>15.967000000000001</v>
      </c>
      <c r="G81" s="40">
        <v>50.05</v>
      </c>
    </row>
    <row r="82" spans="1:7" x14ac:dyDescent="0.25">
      <c r="A82" s="49" t="s">
        <v>48</v>
      </c>
      <c r="B82" s="51" t="s">
        <v>77</v>
      </c>
      <c r="C82" s="59">
        <v>9206</v>
      </c>
      <c r="D82" s="36">
        <v>113</v>
      </c>
      <c r="E82" s="39">
        <v>55.61</v>
      </c>
      <c r="F82" s="42">
        <v>14.6</v>
      </c>
      <c r="G82" s="42">
        <v>51.466999999999999</v>
      </c>
    </row>
    <row r="83" spans="1:7" x14ac:dyDescent="0.25">
      <c r="A83" s="29"/>
      <c r="B83" s="29" t="s">
        <v>94</v>
      </c>
      <c r="D83" s="3"/>
      <c r="E83" s="37">
        <f>AVERAGE(E54:E82)</f>
        <v>84.182758620689668</v>
      </c>
      <c r="F83" s="40">
        <f t="shared" ref="F83:G83" si="0">AVERAGE(F54:F82)</f>
        <v>17.210655172413794</v>
      </c>
      <c r="G83" s="40">
        <f t="shared" si="0"/>
        <v>52.255482758620701</v>
      </c>
    </row>
    <row r="84" spans="1:7" x14ac:dyDescent="0.25">
      <c r="A84" s="29"/>
      <c r="B84" s="29" t="s">
        <v>95</v>
      </c>
      <c r="D84" s="3"/>
      <c r="E84" s="37">
        <v>27.417000000000002</v>
      </c>
      <c r="F84" s="40">
        <v>3.1404999999999998</v>
      </c>
      <c r="G84" s="40">
        <v>2.4424000000000001</v>
      </c>
    </row>
    <row r="85" spans="1:7" x14ac:dyDescent="0.25">
      <c r="A85" s="29"/>
      <c r="B85" s="29" t="s">
        <v>96</v>
      </c>
      <c r="D85" s="3"/>
      <c r="E85" s="37">
        <v>21.475149999999999</v>
      </c>
      <c r="F85" s="40">
        <v>12.035740000000001</v>
      </c>
      <c r="G85" s="40">
        <v>2.8711720000000001</v>
      </c>
    </row>
    <row r="86" spans="1:7" x14ac:dyDescent="0.25">
      <c r="A86" s="24" t="s">
        <v>93</v>
      </c>
      <c r="B86" s="25"/>
      <c r="C86" s="63"/>
      <c r="D86" s="27"/>
      <c r="E86" s="38"/>
      <c r="F86" s="41"/>
      <c r="G86" s="41"/>
    </row>
    <row r="87" spans="1:7" x14ac:dyDescent="0.25">
      <c r="A87" s="7" t="s">
        <v>64</v>
      </c>
      <c r="B87" s="6" t="s">
        <v>71</v>
      </c>
      <c r="C87" s="55">
        <v>1160</v>
      </c>
      <c r="D87" s="3">
        <v>116</v>
      </c>
      <c r="E87" s="37">
        <v>130.09</v>
      </c>
      <c r="F87" s="40">
        <v>19.850000000000001</v>
      </c>
      <c r="G87" s="40">
        <v>52.625</v>
      </c>
    </row>
    <row r="88" spans="1:7" x14ac:dyDescent="0.25">
      <c r="A88" s="2" t="s">
        <v>62</v>
      </c>
      <c r="B88" s="4" t="s">
        <v>133</v>
      </c>
      <c r="C88" s="55">
        <v>1126</v>
      </c>
      <c r="D88" s="3">
        <v>116</v>
      </c>
      <c r="E88" s="37">
        <v>120.86</v>
      </c>
      <c r="F88" s="40">
        <v>20.95</v>
      </c>
      <c r="G88" s="40">
        <v>51.55</v>
      </c>
    </row>
    <row r="89" spans="1:7" x14ac:dyDescent="0.25">
      <c r="A89" s="2" t="s">
        <v>13</v>
      </c>
      <c r="B89" s="4" t="s">
        <v>76</v>
      </c>
      <c r="C89" s="55">
        <v>4473</v>
      </c>
      <c r="D89" s="3">
        <v>118</v>
      </c>
      <c r="E89" s="37">
        <v>109.89</v>
      </c>
      <c r="F89" s="40">
        <v>19.225000000000001</v>
      </c>
      <c r="G89" s="40">
        <v>54.033299999999997</v>
      </c>
    </row>
    <row r="90" spans="1:7" x14ac:dyDescent="0.25">
      <c r="A90" s="2" t="s">
        <v>9</v>
      </c>
      <c r="B90" s="2" t="s">
        <v>11</v>
      </c>
      <c r="C90" s="55">
        <v>3013</v>
      </c>
      <c r="D90" s="3">
        <v>118</v>
      </c>
      <c r="E90" s="37">
        <v>107.3</v>
      </c>
      <c r="F90" s="40">
        <v>22.074999999999999</v>
      </c>
      <c r="G90" s="40">
        <v>52.424999999999997</v>
      </c>
    </row>
    <row r="91" spans="1:7" x14ac:dyDescent="0.25">
      <c r="A91" s="2" t="s">
        <v>16</v>
      </c>
      <c r="B91" s="2" t="s">
        <v>24</v>
      </c>
      <c r="C91" s="55">
        <v>4285</v>
      </c>
      <c r="D91" s="3">
        <v>117</v>
      </c>
      <c r="E91" s="37">
        <v>106.73</v>
      </c>
      <c r="F91" s="40">
        <v>17.95</v>
      </c>
      <c r="G91" s="40">
        <v>53.25</v>
      </c>
    </row>
    <row r="92" spans="1:7" x14ac:dyDescent="0.25">
      <c r="A92" s="2" t="s">
        <v>16</v>
      </c>
      <c r="B92" s="2" t="s">
        <v>22</v>
      </c>
      <c r="C92" s="55">
        <v>4282</v>
      </c>
      <c r="D92" s="3">
        <v>116</v>
      </c>
      <c r="E92" s="37">
        <v>105.68</v>
      </c>
      <c r="F92" s="40">
        <v>18.425000000000001</v>
      </c>
      <c r="G92" s="40">
        <v>55.4</v>
      </c>
    </row>
    <row r="93" spans="1:7" x14ac:dyDescent="0.25">
      <c r="A93" s="2" t="s">
        <v>159</v>
      </c>
      <c r="B93" s="2" t="s">
        <v>164</v>
      </c>
      <c r="C93" s="55">
        <v>9000</v>
      </c>
      <c r="D93" s="3">
        <v>118</v>
      </c>
      <c r="E93" s="37">
        <v>103.21</v>
      </c>
      <c r="F93" s="40">
        <v>20.675000000000001</v>
      </c>
      <c r="G93" s="40">
        <v>52.725000000000001</v>
      </c>
    </row>
    <row r="94" spans="1:7" x14ac:dyDescent="0.25">
      <c r="A94" s="2" t="s">
        <v>9</v>
      </c>
      <c r="B94" s="2" t="s">
        <v>10</v>
      </c>
      <c r="C94" s="55">
        <v>3005</v>
      </c>
      <c r="D94" s="3">
        <v>116</v>
      </c>
      <c r="E94" s="37">
        <v>97.56</v>
      </c>
      <c r="F94" s="40">
        <v>19.25</v>
      </c>
      <c r="G94" s="40">
        <v>49.45</v>
      </c>
    </row>
    <row r="95" spans="1:7" x14ac:dyDescent="0.25">
      <c r="A95" s="2" t="s">
        <v>48</v>
      </c>
      <c r="B95" s="4" t="s">
        <v>51</v>
      </c>
      <c r="C95" s="55">
        <v>9208</v>
      </c>
      <c r="D95" s="3">
        <v>118</v>
      </c>
      <c r="E95" s="37">
        <v>96.06</v>
      </c>
      <c r="F95" s="40">
        <v>19.824999999999999</v>
      </c>
      <c r="G95" s="40">
        <v>52.5</v>
      </c>
    </row>
    <row r="96" spans="1:7" x14ac:dyDescent="0.25">
      <c r="A96" s="2" t="s">
        <v>33</v>
      </c>
      <c r="B96" s="2" t="s">
        <v>36</v>
      </c>
      <c r="C96" s="55">
        <v>5093</v>
      </c>
      <c r="D96" s="3">
        <v>116</v>
      </c>
      <c r="E96" s="37">
        <v>94.44</v>
      </c>
      <c r="F96" s="40">
        <v>18.274999999999999</v>
      </c>
      <c r="G96" s="40">
        <v>53.566699999999997</v>
      </c>
    </row>
    <row r="97" spans="1:7" x14ac:dyDescent="0.25">
      <c r="A97" s="2" t="s">
        <v>48</v>
      </c>
      <c r="B97" s="4" t="s">
        <v>50</v>
      </c>
      <c r="C97" s="55">
        <v>9207</v>
      </c>
      <c r="D97" s="3">
        <v>116</v>
      </c>
      <c r="E97" s="37">
        <v>89.63</v>
      </c>
      <c r="F97" s="40">
        <v>22.8</v>
      </c>
      <c r="G97" s="40">
        <v>48.825000000000003</v>
      </c>
    </row>
    <row r="98" spans="1:7" x14ac:dyDescent="0.25">
      <c r="A98" s="2" t="s">
        <v>55</v>
      </c>
      <c r="B98" s="2" t="s">
        <v>58</v>
      </c>
      <c r="C98" s="55">
        <v>10104</v>
      </c>
      <c r="D98" s="3">
        <v>117</v>
      </c>
      <c r="E98" s="37">
        <v>88.87</v>
      </c>
      <c r="F98" s="40">
        <v>18.8</v>
      </c>
      <c r="G98" s="40">
        <v>53.475000000000001</v>
      </c>
    </row>
    <row r="99" spans="1:7" x14ac:dyDescent="0.25">
      <c r="A99" s="2" t="s">
        <v>173</v>
      </c>
      <c r="B99" s="2" t="s">
        <v>178</v>
      </c>
      <c r="C99" s="55">
        <v>4696</v>
      </c>
      <c r="D99" s="3">
        <v>116</v>
      </c>
      <c r="E99" s="37">
        <v>85.67</v>
      </c>
      <c r="F99" s="40">
        <v>18.733000000000001</v>
      </c>
      <c r="G99" s="40">
        <v>52.2333</v>
      </c>
    </row>
    <row r="100" spans="1:7" x14ac:dyDescent="0.25">
      <c r="A100" s="2" t="s">
        <v>55</v>
      </c>
      <c r="B100" s="4" t="s">
        <v>59</v>
      </c>
      <c r="C100" s="55">
        <v>10105</v>
      </c>
      <c r="D100" s="3">
        <v>116</v>
      </c>
      <c r="E100" s="37">
        <v>81.84</v>
      </c>
      <c r="F100" s="40">
        <v>15.5</v>
      </c>
      <c r="G100" s="40">
        <v>52.375</v>
      </c>
    </row>
    <row r="101" spans="1:7" x14ac:dyDescent="0.25">
      <c r="A101" s="2" t="s">
        <v>16</v>
      </c>
      <c r="B101" s="2" t="s">
        <v>25</v>
      </c>
      <c r="C101" s="55">
        <v>4286</v>
      </c>
      <c r="D101" s="3">
        <v>116</v>
      </c>
      <c r="E101" s="37">
        <v>81.8</v>
      </c>
      <c r="F101" s="40">
        <v>17.3</v>
      </c>
      <c r="G101" s="40">
        <v>52.825000000000003</v>
      </c>
    </row>
    <row r="102" spans="1:7" x14ac:dyDescent="0.25">
      <c r="A102" s="2" t="s">
        <v>173</v>
      </c>
      <c r="B102" s="2" t="s">
        <v>188</v>
      </c>
      <c r="C102" s="55">
        <v>5436</v>
      </c>
      <c r="D102" s="3">
        <v>118</v>
      </c>
      <c r="E102" s="37">
        <v>80.77</v>
      </c>
      <c r="F102" s="40">
        <v>19.600000000000001</v>
      </c>
      <c r="G102" s="40">
        <v>54.2333</v>
      </c>
    </row>
    <row r="103" spans="1:7" x14ac:dyDescent="0.25">
      <c r="A103" s="29" t="s">
        <v>55</v>
      </c>
      <c r="B103" s="29" t="s">
        <v>60</v>
      </c>
      <c r="C103" s="65">
        <v>10106</v>
      </c>
      <c r="D103" s="46">
        <v>119</v>
      </c>
      <c r="E103" s="57">
        <v>80.11</v>
      </c>
      <c r="F103" s="58">
        <v>17.274999999999999</v>
      </c>
      <c r="G103" s="58">
        <v>53.35</v>
      </c>
    </row>
    <row r="104" spans="1:7" x14ac:dyDescent="0.25">
      <c r="A104" s="2" t="s">
        <v>1</v>
      </c>
      <c r="B104" s="2" t="s">
        <v>2</v>
      </c>
      <c r="C104" s="55">
        <v>1402</v>
      </c>
      <c r="D104" s="3">
        <v>116</v>
      </c>
      <c r="E104" s="37">
        <v>73.72</v>
      </c>
      <c r="F104" s="40">
        <v>17.7</v>
      </c>
      <c r="G104" s="40">
        <v>53.333300000000001</v>
      </c>
    </row>
    <row r="105" spans="1:7" x14ac:dyDescent="0.25">
      <c r="A105" s="2" t="s">
        <v>1</v>
      </c>
      <c r="B105" s="2" t="s">
        <v>72</v>
      </c>
      <c r="C105" s="55">
        <v>1401</v>
      </c>
      <c r="D105" s="3">
        <v>118</v>
      </c>
      <c r="E105" s="37">
        <v>70.760000000000005</v>
      </c>
      <c r="F105" s="40">
        <v>16.824999999999999</v>
      </c>
      <c r="G105" s="40">
        <v>52.825000000000003</v>
      </c>
    </row>
    <row r="106" spans="1:7" x14ac:dyDescent="0.25">
      <c r="A106" s="49" t="s">
        <v>62</v>
      </c>
      <c r="B106" s="51" t="s">
        <v>134</v>
      </c>
      <c r="C106" s="59">
        <v>8154</v>
      </c>
      <c r="D106" s="36">
        <v>118</v>
      </c>
      <c r="E106" s="39">
        <v>66.94</v>
      </c>
      <c r="F106" s="42">
        <v>21.25</v>
      </c>
      <c r="G106" s="42">
        <v>49.85</v>
      </c>
    </row>
    <row r="107" spans="1:7" x14ac:dyDescent="0.25">
      <c r="A107" s="29"/>
      <c r="B107" s="29" t="s">
        <v>94</v>
      </c>
      <c r="E107" s="37">
        <f>AVERAGE(E87:E106)</f>
        <v>93.596499999999978</v>
      </c>
      <c r="F107" s="40">
        <f t="shared" ref="F107:G107" si="1">AVERAGE(F87:F106)</f>
        <v>19.114150000000002</v>
      </c>
      <c r="G107" s="40">
        <f t="shared" si="1"/>
        <v>52.542495000000009</v>
      </c>
    </row>
    <row r="108" spans="1:7" x14ac:dyDescent="0.25">
      <c r="A108" s="29"/>
      <c r="B108" s="29" t="s">
        <v>95</v>
      </c>
      <c r="E108" s="37">
        <v>20.190999999999999</v>
      </c>
      <c r="F108" s="40">
        <v>2.7252999999999998</v>
      </c>
      <c r="G108" s="40">
        <v>1.9613</v>
      </c>
    </row>
    <row r="109" spans="1:7" x14ac:dyDescent="0.25">
      <c r="A109" s="29"/>
      <c r="B109" s="29" t="s">
        <v>96</v>
      </c>
      <c r="E109" s="37">
        <v>14.91846</v>
      </c>
      <c r="F109" s="40">
        <v>9.8859519999999996</v>
      </c>
      <c r="G109" s="40">
        <v>2.4682900000000001</v>
      </c>
    </row>
    <row r="110" spans="1:7" x14ac:dyDescent="0.25">
      <c r="A110" s="30"/>
      <c r="B110" s="25" t="s">
        <v>97</v>
      </c>
      <c r="C110" s="63"/>
      <c r="D110" s="63"/>
      <c r="E110" s="38">
        <f>AVERAGE(E6:E17,E22:E49,E54:E82,E87:E106)</f>
        <v>87.826179775280892</v>
      </c>
      <c r="F110" s="41">
        <f t="shared" ref="F110:G110" si="2">AVERAGE(F6:F17,F22:F49,F54:F82,F87:F106)</f>
        <v>16.931471910112354</v>
      </c>
      <c r="G110" s="41">
        <f t="shared" si="2"/>
        <v>52.269088764044959</v>
      </c>
    </row>
    <row r="111" spans="1:7" ht="15.75" x14ac:dyDescent="0.25">
      <c r="A111" s="60" t="s">
        <v>98</v>
      </c>
      <c r="B111" s="61"/>
    </row>
    <row r="112" spans="1:7" x14ac:dyDescent="0.25">
      <c r="A112" s="31" t="s">
        <v>99</v>
      </c>
      <c r="B112" s="32"/>
    </row>
    <row r="113" spans="1:7" ht="15.75" x14ac:dyDescent="0.25">
      <c r="A113" s="33" t="s">
        <v>100</v>
      </c>
      <c r="B113" s="32"/>
    </row>
    <row r="114" spans="1:7" x14ac:dyDescent="0.25">
      <c r="A114" s="34" t="s">
        <v>198</v>
      </c>
      <c r="B114" s="62"/>
      <c r="C114" s="59"/>
      <c r="D114" s="59"/>
      <c r="E114" s="39"/>
      <c r="F114" s="42"/>
      <c r="G114" s="42"/>
    </row>
  </sheetData>
  <sortState ref="A87:G106">
    <sortCondition descending="1" ref="E87:E106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9" sqref="A19"/>
    </sheetView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43" t="s">
        <v>263</v>
      </c>
      <c r="B1" s="7"/>
      <c r="C1" s="8"/>
      <c r="D1" s="8"/>
    </row>
    <row r="2" spans="1:7" ht="15.75" thickBot="1" x14ac:dyDescent="0.3">
      <c r="A2" s="11" t="s">
        <v>229</v>
      </c>
      <c r="B2" s="12"/>
      <c r="C2" s="13"/>
      <c r="D2" s="13"/>
      <c r="E2" s="97"/>
      <c r="F2" s="98"/>
      <c r="G2" s="98"/>
    </row>
    <row r="3" spans="1:7" ht="15.75" x14ac:dyDescent="0.25">
      <c r="A3" s="2"/>
      <c r="B3" s="2"/>
      <c r="C3" s="3"/>
      <c r="D3" s="16" t="s">
        <v>79</v>
      </c>
      <c r="E3" s="99" t="s">
        <v>80</v>
      </c>
      <c r="F3" s="100" t="s">
        <v>81</v>
      </c>
      <c r="G3" s="100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01" t="s">
        <v>86</v>
      </c>
      <c r="F4" s="102" t="s">
        <v>87</v>
      </c>
      <c r="G4" s="102" t="s">
        <v>88</v>
      </c>
    </row>
    <row r="5" spans="1:7" x14ac:dyDescent="0.25">
      <c r="A5" s="24" t="s">
        <v>91</v>
      </c>
      <c r="B5" s="104"/>
      <c r="C5" s="104"/>
      <c r="D5" s="104"/>
      <c r="E5" s="39"/>
      <c r="F5" s="42"/>
      <c r="G5" s="42"/>
    </row>
    <row r="6" spans="1:7" x14ac:dyDescent="0.25">
      <c r="A6" s="29" t="s">
        <v>48</v>
      </c>
      <c r="B6" s="56" t="s">
        <v>49</v>
      </c>
      <c r="C6" s="115">
        <v>9203</v>
      </c>
      <c r="D6" s="46">
        <v>110</v>
      </c>
      <c r="E6" s="57">
        <v>168.77600000000001</v>
      </c>
      <c r="F6" s="58">
        <v>15.809100000000001</v>
      </c>
      <c r="G6" s="58">
        <v>55.681800000000003</v>
      </c>
    </row>
    <row r="7" spans="1:7" x14ac:dyDescent="0.25">
      <c r="A7" s="49" t="s">
        <v>16</v>
      </c>
      <c r="B7" s="49" t="s">
        <v>21</v>
      </c>
      <c r="C7" s="104">
        <v>4278</v>
      </c>
      <c r="D7" s="36">
        <v>110</v>
      </c>
      <c r="E7" s="39">
        <v>150.91200000000001</v>
      </c>
      <c r="F7" s="42">
        <v>15.954499999999999</v>
      </c>
      <c r="G7" s="42">
        <v>56.809100000000001</v>
      </c>
    </row>
    <row r="8" spans="1:7" x14ac:dyDescent="0.25">
      <c r="A8" s="29"/>
      <c r="B8" s="29" t="s">
        <v>94</v>
      </c>
      <c r="D8" s="3"/>
      <c r="E8" s="37">
        <f>AVERAGE(E6:E7)</f>
        <v>159.84399999999999</v>
      </c>
      <c r="F8" s="40">
        <f t="shared" ref="F8:G8" si="0">AVERAGE(F6:F7)</f>
        <v>15.8818</v>
      </c>
      <c r="G8" s="40">
        <f t="shared" si="0"/>
        <v>56.245450000000005</v>
      </c>
    </row>
    <row r="9" spans="1:7" x14ac:dyDescent="0.25">
      <c r="A9" s="29"/>
      <c r="B9" s="29" t="s">
        <v>95</v>
      </c>
      <c r="D9" s="3"/>
      <c r="E9" s="37">
        <v>14.166</v>
      </c>
      <c r="F9" s="40">
        <v>0.95089999999999997</v>
      </c>
      <c r="G9" s="40">
        <v>1.1923999999999999</v>
      </c>
    </row>
    <row r="10" spans="1:7" x14ac:dyDescent="0.25">
      <c r="A10" s="29"/>
      <c r="B10" s="29" t="s">
        <v>96</v>
      </c>
      <c r="D10" s="3"/>
      <c r="E10" s="37">
        <v>9.0131759999999996</v>
      </c>
      <c r="F10" s="40">
        <v>6.0892819999999999</v>
      </c>
      <c r="G10" s="40">
        <v>2.1560730000000001</v>
      </c>
    </row>
    <row r="11" spans="1:7" x14ac:dyDescent="0.25">
      <c r="A11" s="24" t="s">
        <v>92</v>
      </c>
      <c r="B11" s="25"/>
      <c r="D11" s="27"/>
      <c r="E11" s="38"/>
      <c r="F11" s="41"/>
      <c r="G11" s="41"/>
    </row>
    <row r="12" spans="1:7" x14ac:dyDescent="0.25">
      <c r="A12" s="29" t="s">
        <v>173</v>
      </c>
      <c r="B12" s="29" t="s">
        <v>174</v>
      </c>
      <c r="C12" s="115">
        <v>4638</v>
      </c>
      <c r="D12" s="46">
        <v>115</v>
      </c>
      <c r="E12" s="57">
        <v>164.53700000000001</v>
      </c>
      <c r="F12" s="58">
        <v>17.083300000000001</v>
      </c>
      <c r="G12" s="58">
        <v>55.9</v>
      </c>
    </row>
    <row r="13" spans="1:7" x14ac:dyDescent="0.25">
      <c r="A13" s="49" t="s">
        <v>16</v>
      </c>
      <c r="B13" s="49" t="s">
        <v>19</v>
      </c>
      <c r="C13" s="104">
        <v>4270</v>
      </c>
      <c r="D13" s="36">
        <v>115</v>
      </c>
      <c r="E13" s="39">
        <v>155.89500000000001</v>
      </c>
      <c r="F13" s="42">
        <v>17.183299999999999</v>
      </c>
      <c r="G13" s="42">
        <v>58.075000000000003</v>
      </c>
    </row>
    <row r="14" spans="1:7" x14ac:dyDescent="0.25">
      <c r="A14" s="2"/>
      <c r="B14" s="29" t="s">
        <v>94</v>
      </c>
      <c r="D14" s="3"/>
      <c r="E14" s="37">
        <f>AVERAGE(E12:E13)</f>
        <v>160.21600000000001</v>
      </c>
      <c r="F14" s="40">
        <f t="shared" ref="F14:G14" si="1">AVERAGE(F12:F13)</f>
        <v>17.133299999999998</v>
      </c>
      <c r="G14" s="40">
        <f t="shared" si="1"/>
        <v>56.987499999999997</v>
      </c>
    </row>
    <row r="15" spans="1:7" x14ac:dyDescent="0.25">
      <c r="A15" s="2"/>
      <c r="B15" s="29" t="s">
        <v>95</v>
      </c>
      <c r="D15" s="3"/>
      <c r="E15" s="37">
        <v>12.313000000000001</v>
      </c>
      <c r="F15" s="40">
        <v>0.68779999999999997</v>
      </c>
      <c r="G15" s="40">
        <v>1.2586999999999999</v>
      </c>
    </row>
    <row r="16" spans="1:7" x14ac:dyDescent="0.25">
      <c r="A16" s="2"/>
      <c r="B16" s="29" t="s">
        <v>96</v>
      </c>
      <c r="D16" s="3"/>
      <c r="E16" s="37">
        <v>8.3216210000000004</v>
      </c>
      <c r="F16" s="40">
        <v>4.3470630000000003</v>
      </c>
      <c r="G16" s="40">
        <v>2.3916689999999998</v>
      </c>
    </row>
    <row r="17" spans="1:7" x14ac:dyDescent="0.25">
      <c r="A17" s="24" t="s">
        <v>93</v>
      </c>
      <c r="B17" s="25"/>
      <c r="D17" s="27"/>
      <c r="E17" s="38"/>
      <c r="F17" s="41"/>
      <c r="G17" s="41"/>
    </row>
    <row r="18" spans="1:7" x14ac:dyDescent="0.25">
      <c r="A18" s="2" t="s">
        <v>16</v>
      </c>
      <c r="B18" s="2" t="s">
        <v>22</v>
      </c>
      <c r="C18">
        <v>4282</v>
      </c>
      <c r="D18" s="3">
        <v>116</v>
      </c>
      <c r="E18" s="37">
        <v>163.47499999999999</v>
      </c>
      <c r="F18" s="40">
        <v>17.945499999999999</v>
      </c>
      <c r="G18" s="40">
        <v>57.033299999999997</v>
      </c>
    </row>
    <row r="19" spans="1:7" x14ac:dyDescent="0.25">
      <c r="A19" s="29" t="s">
        <v>48</v>
      </c>
      <c r="B19" s="56" t="s">
        <v>51</v>
      </c>
      <c r="C19" s="115">
        <v>9208</v>
      </c>
      <c r="D19" s="46">
        <v>118</v>
      </c>
      <c r="E19" s="57">
        <v>159.79900000000001</v>
      </c>
      <c r="F19" s="58">
        <v>19.125</v>
      </c>
      <c r="G19" s="58">
        <v>55.258299999999998</v>
      </c>
    </row>
    <row r="20" spans="1:7" x14ac:dyDescent="0.25">
      <c r="A20" s="2" t="s">
        <v>173</v>
      </c>
      <c r="B20" s="2" t="s">
        <v>178</v>
      </c>
      <c r="C20">
        <v>4696</v>
      </c>
      <c r="D20" s="3">
        <v>116</v>
      </c>
      <c r="E20" s="37">
        <v>157.119</v>
      </c>
      <c r="F20" s="40">
        <v>18.975000000000001</v>
      </c>
      <c r="G20" s="40">
        <v>56.2545</v>
      </c>
    </row>
    <row r="21" spans="1:7" x14ac:dyDescent="0.25">
      <c r="A21" s="49" t="s">
        <v>48</v>
      </c>
      <c r="B21" s="51" t="s">
        <v>50</v>
      </c>
      <c r="C21" s="104">
        <v>9207</v>
      </c>
      <c r="D21" s="36">
        <v>116</v>
      </c>
      <c r="E21" s="39">
        <v>148.12</v>
      </c>
      <c r="F21" s="42">
        <v>18.45</v>
      </c>
      <c r="G21" s="42">
        <v>54.91</v>
      </c>
    </row>
    <row r="22" spans="1:7" x14ac:dyDescent="0.25">
      <c r="A22" s="29"/>
      <c r="B22" s="29" t="s">
        <v>94</v>
      </c>
      <c r="E22" s="37">
        <f>AVERAGE(E18:E21)</f>
        <v>157.12825000000001</v>
      </c>
      <c r="F22" s="40">
        <f t="shared" ref="F22:G22" si="2">AVERAGE(F18:F21)</f>
        <v>18.623874999999998</v>
      </c>
      <c r="G22" s="40">
        <f t="shared" si="2"/>
        <v>55.864024999999998</v>
      </c>
    </row>
    <row r="23" spans="1:7" x14ac:dyDescent="0.25">
      <c r="A23" s="29"/>
      <c r="B23" s="29" t="s">
        <v>95</v>
      </c>
      <c r="E23" s="37">
        <v>11.388</v>
      </c>
      <c r="F23" s="40">
        <v>0.95109999999999995</v>
      </c>
      <c r="G23" s="40">
        <v>1.1214999999999999</v>
      </c>
    </row>
    <row r="24" spans="1:7" x14ac:dyDescent="0.25">
      <c r="A24" s="29"/>
      <c r="B24" s="29" t="s">
        <v>96</v>
      </c>
      <c r="E24" s="37">
        <v>8.4272159999999996</v>
      </c>
      <c r="F24" s="40">
        <v>6.0129229999999998</v>
      </c>
      <c r="G24" s="40">
        <v>2.201101</v>
      </c>
    </row>
    <row r="25" spans="1:7" x14ac:dyDescent="0.25">
      <c r="A25" s="30"/>
      <c r="B25" s="25" t="s">
        <v>97</v>
      </c>
      <c r="D25" s="103"/>
      <c r="E25" s="38">
        <f>AVERAGE(E6:E7,E12:E13,E18:E21)</f>
        <v>158.57912499999998</v>
      </c>
      <c r="F25" s="41">
        <f t="shared" ref="F25:G25" si="3">AVERAGE(F6:F7,F12:F13,F18:F21)</f>
        <v>17.5657125</v>
      </c>
      <c r="G25" s="41">
        <f t="shared" si="3"/>
        <v>56.240250000000003</v>
      </c>
    </row>
    <row r="26" spans="1:7" ht="15.75" x14ac:dyDescent="0.25">
      <c r="A26" s="33" t="s">
        <v>98</v>
      </c>
      <c r="B26" s="32"/>
    </row>
    <row r="27" spans="1:7" x14ac:dyDescent="0.25">
      <c r="A27" s="31" t="s">
        <v>99</v>
      </c>
      <c r="B27" s="32"/>
    </row>
    <row r="28" spans="1:7" ht="15.75" x14ac:dyDescent="0.25">
      <c r="A28" s="85" t="s">
        <v>100</v>
      </c>
      <c r="B28" s="35"/>
      <c r="D28" s="104"/>
      <c r="E28" s="39"/>
      <c r="F28" s="42"/>
      <c r="G28" s="42"/>
    </row>
  </sheetData>
  <sortState ref="A18:G21">
    <sortCondition descending="1" ref="E18:E2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B20" sqref="B20"/>
    </sheetView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107" bestFit="1" customWidth="1"/>
  </cols>
  <sheetData>
    <row r="1" spans="1:7" x14ac:dyDescent="0.25">
      <c r="A1" s="43" t="s">
        <v>262</v>
      </c>
      <c r="B1" s="7"/>
      <c r="C1" s="8"/>
      <c r="D1" s="8"/>
    </row>
    <row r="2" spans="1:7" ht="15.75" thickBot="1" x14ac:dyDescent="0.3">
      <c r="A2" s="11" t="s">
        <v>221</v>
      </c>
      <c r="B2" s="12"/>
      <c r="C2" s="13"/>
      <c r="D2" s="13"/>
      <c r="E2" s="97"/>
      <c r="F2" s="108"/>
      <c r="G2" s="108"/>
    </row>
    <row r="3" spans="1:7" ht="15.75" x14ac:dyDescent="0.25">
      <c r="A3" s="2"/>
      <c r="B3" s="2"/>
      <c r="C3" s="3"/>
      <c r="D3" s="16" t="s">
        <v>79</v>
      </c>
      <c r="E3" s="99" t="s">
        <v>80</v>
      </c>
      <c r="F3" s="109" t="s">
        <v>81</v>
      </c>
      <c r="G3" s="109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01" t="s">
        <v>86</v>
      </c>
      <c r="F4" s="110" t="s">
        <v>87</v>
      </c>
      <c r="G4" s="110" t="s">
        <v>88</v>
      </c>
    </row>
    <row r="5" spans="1:7" x14ac:dyDescent="0.25">
      <c r="A5" s="88" t="s">
        <v>89</v>
      </c>
      <c r="B5" s="88"/>
      <c r="C5" s="88"/>
      <c r="D5" s="88"/>
      <c r="E5" s="105"/>
      <c r="F5" s="111"/>
      <c r="G5" s="111"/>
    </row>
    <row r="6" spans="1:7" x14ac:dyDescent="0.25">
      <c r="A6" s="2" t="s">
        <v>33</v>
      </c>
      <c r="B6" s="2" t="s">
        <v>34</v>
      </c>
      <c r="C6">
        <v>5089</v>
      </c>
      <c r="D6" s="3">
        <v>103</v>
      </c>
      <c r="E6" s="37">
        <v>166.08828600000001</v>
      </c>
      <c r="F6" s="107">
        <v>14.942857099999999</v>
      </c>
      <c r="G6" s="107">
        <v>55.3</v>
      </c>
    </row>
    <row r="7" spans="1:7" x14ac:dyDescent="0.25">
      <c r="A7" s="24" t="s">
        <v>91</v>
      </c>
      <c r="B7" s="25"/>
      <c r="C7" s="26"/>
      <c r="D7" s="27"/>
      <c r="E7" s="27"/>
      <c r="F7" s="112"/>
      <c r="G7" s="112"/>
    </row>
    <row r="8" spans="1:7" x14ac:dyDescent="0.25">
      <c r="A8" s="2" t="s">
        <v>48</v>
      </c>
      <c r="B8" s="4" t="s">
        <v>49</v>
      </c>
      <c r="C8">
        <v>9203</v>
      </c>
      <c r="D8" s="3">
        <v>110</v>
      </c>
      <c r="E8" s="37">
        <v>182.977</v>
      </c>
      <c r="F8" s="107">
        <v>14.971399999999999</v>
      </c>
      <c r="G8" s="107">
        <v>55.642899999999997</v>
      </c>
    </row>
    <row r="9" spans="1:7" x14ac:dyDescent="0.25">
      <c r="A9" s="2" t="s">
        <v>16</v>
      </c>
      <c r="B9" s="2" t="s">
        <v>18</v>
      </c>
      <c r="C9">
        <v>4265</v>
      </c>
      <c r="D9" s="3">
        <v>111</v>
      </c>
      <c r="E9" s="37">
        <v>182.49</v>
      </c>
      <c r="F9" s="107">
        <v>14.571400000000001</v>
      </c>
      <c r="G9" s="107">
        <v>55.828600000000002</v>
      </c>
    </row>
    <row r="10" spans="1:7" x14ac:dyDescent="0.25">
      <c r="A10" s="2" t="s">
        <v>33</v>
      </c>
      <c r="B10" s="2" t="s">
        <v>35</v>
      </c>
      <c r="C10">
        <v>5090</v>
      </c>
      <c r="D10" s="3">
        <v>111</v>
      </c>
      <c r="E10" s="37">
        <v>178.19300000000001</v>
      </c>
      <c r="F10" s="107">
        <v>14.625</v>
      </c>
      <c r="G10" s="107">
        <v>55.225000000000001</v>
      </c>
    </row>
    <row r="11" spans="1:7" x14ac:dyDescent="0.25">
      <c r="A11" s="2" t="s">
        <v>16</v>
      </c>
      <c r="B11" s="2" t="s">
        <v>21</v>
      </c>
      <c r="C11">
        <v>4278</v>
      </c>
      <c r="D11" s="3">
        <v>110</v>
      </c>
      <c r="E11" s="37">
        <v>166.149</v>
      </c>
      <c r="F11" s="107">
        <v>15.2143</v>
      </c>
      <c r="G11" s="107">
        <v>56.814300000000003</v>
      </c>
    </row>
    <row r="12" spans="1:7" x14ac:dyDescent="0.25">
      <c r="A12" s="2" t="s">
        <v>173</v>
      </c>
      <c r="B12" s="2" t="s">
        <v>176</v>
      </c>
      <c r="C12">
        <v>4693</v>
      </c>
      <c r="D12" s="3">
        <v>111</v>
      </c>
      <c r="E12" s="37">
        <v>165.08799999999999</v>
      </c>
      <c r="F12" s="107">
        <v>17.042899999999999</v>
      </c>
      <c r="G12" s="107">
        <v>55.9</v>
      </c>
    </row>
    <row r="13" spans="1:7" x14ac:dyDescent="0.25">
      <c r="A13" s="49" t="s">
        <v>48</v>
      </c>
      <c r="B13" s="51" t="s">
        <v>52</v>
      </c>
      <c r="C13" s="104">
        <v>9213</v>
      </c>
      <c r="D13" s="36">
        <v>111</v>
      </c>
      <c r="E13" s="39">
        <v>163.23400000000001</v>
      </c>
      <c r="F13" s="113">
        <v>14.6</v>
      </c>
      <c r="G13" s="113">
        <v>56.1875</v>
      </c>
    </row>
    <row r="14" spans="1:7" x14ac:dyDescent="0.25">
      <c r="A14" s="29"/>
      <c r="B14" s="29" t="s">
        <v>94</v>
      </c>
      <c r="D14" s="3"/>
      <c r="E14" s="37">
        <f>AVERAGE(E8:E13)</f>
        <v>173.02183333333332</v>
      </c>
      <c r="F14" s="107">
        <f>AVERAGE(F8:F13)</f>
        <v>15.170833333333333</v>
      </c>
      <c r="G14" s="107">
        <f>AVERAGE(G8:G13)</f>
        <v>55.933050000000001</v>
      </c>
    </row>
    <row r="15" spans="1:7" x14ac:dyDescent="0.25">
      <c r="A15" s="29"/>
      <c r="B15" s="29" t="s">
        <v>95</v>
      </c>
      <c r="D15" s="3"/>
      <c r="E15" s="37">
        <v>14.772</v>
      </c>
      <c r="F15" s="107">
        <v>0.50970000000000004</v>
      </c>
      <c r="G15" s="107">
        <v>1.4414</v>
      </c>
    </row>
    <row r="16" spans="1:7" x14ac:dyDescent="0.25">
      <c r="A16" s="29"/>
      <c r="B16" s="29" t="s">
        <v>96</v>
      </c>
      <c r="D16" s="3"/>
      <c r="E16" s="37">
        <v>7.9427000000000003</v>
      </c>
      <c r="F16" s="107">
        <v>3.1289959999999999</v>
      </c>
      <c r="G16" s="107">
        <v>2.39642</v>
      </c>
    </row>
    <row r="17" spans="1:7" x14ac:dyDescent="0.25">
      <c r="A17" s="24" t="s">
        <v>92</v>
      </c>
      <c r="B17" s="25"/>
      <c r="D17" s="27"/>
      <c r="E17" s="38"/>
      <c r="F17" s="114"/>
      <c r="G17" s="114"/>
    </row>
    <row r="18" spans="1:7" x14ac:dyDescent="0.25">
      <c r="A18" s="29" t="s">
        <v>55</v>
      </c>
      <c r="B18" s="29" t="s">
        <v>57</v>
      </c>
      <c r="C18" s="115">
        <v>10103</v>
      </c>
      <c r="D18" s="46">
        <v>115</v>
      </c>
      <c r="E18" s="57">
        <v>181.666</v>
      </c>
      <c r="F18" s="117">
        <v>15.3</v>
      </c>
      <c r="G18" s="117">
        <v>57.6</v>
      </c>
    </row>
    <row r="19" spans="1:7" x14ac:dyDescent="0.25">
      <c r="A19" s="2" t="s">
        <v>13</v>
      </c>
      <c r="B19" s="4" t="s">
        <v>270</v>
      </c>
      <c r="C19">
        <v>4092</v>
      </c>
      <c r="D19" s="3">
        <v>112</v>
      </c>
      <c r="E19" s="37">
        <v>179.41</v>
      </c>
      <c r="F19" s="107">
        <v>15.428599999999999</v>
      </c>
      <c r="G19" s="107">
        <v>57.928600000000003</v>
      </c>
    </row>
    <row r="20" spans="1:7" x14ac:dyDescent="0.25">
      <c r="A20" s="2" t="s">
        <v>16</v>
      </c>
      <c r="B20" s="2" t="s">
        <v>23</v>
      </c>
      <c r="C20">
        <v>4284</v>
      </c>
      <c r="D20" s="3">
        <v>114</v>
      </c>
      <c r="E20" s="37">
        <v>177.393</v>
      </c>
      <c r="F20" s="107">
        <v>15.9</v>
      </c>
      <c r="G20" s="107">
        <v>57.2333</v>
      </c>
    </row>
    <row r="21" spans="1:7" x14ac:dyDescent="0.25">
      <c r="A21" s="2" t="s">
        <v>55</v>
      </c>
      <c r="B21" s="2" t="s">
        <v>56</v>
      </c>
      <c r="C21">
        <v>10101</v>
      </c>
      <c r="D21" s="3">
        <v>114</v>
      </c>
      <c r="E21" s="37">
        <v>176.88399999999999</v>
      </c>
      <c r="F21" s="107">
        <v>15.3286</v>
      </c>
      <c r="G21" s="107">
        <v>58.05</v>
      </c>
    </row>
    <row r="22" spans="1:7" x14ac:dyDescent="0.25">
      <c r="A22" s="2" t="s">
        <v>173</v>
      </c>
      <c r="B22" s="2" t="s">
        <v>174</v>
      </c>
      <c r="C22">
        <v>4638</v>
      </c>
      <c r="D22" s="3">
        <v>115</v>
      </c>
      <c r="E22" s="37">
        <v>173.69200000000001</v>
      </c>
      <c r="F22" s="107">
        <v>16.024999999999999</v>
      </c>
      <c r="G22" s="107">
        <v>56.4</v>
      </c>
    </row>
    <row r="23" spans="1:7" x14ac:dyDescent="0.25">
      <c r="A23" s="2" t="s">
        <v>29</v>
      </c>
      <c r="B23" s="2" t="s">
        <v>30</v>
      </c>
      <c r="C23">
        <v>4776</v>
      </c>
      <c r="D23" s="3">
        <v>115</v>
      </c>
      <c r="E23" s="37">
        <v>173.25200000000001</v>
      </c>
      <c r="F23" s="107">
        <v>16.149999999999999</v>
      </c>
      <c r="G23" s="107">
        <v>57.3</v>
      </c>
    </row>
    <row r="24" spans="1:7" x14ac:dyDescent="0.25">
      <c r="A24" s="49" t="s">
        <v>16</v>
      </c>
      <c r="B24" s="49" t="s">
        <v>19</v>
      </c>
      <c r="C24" s="104">
        <v>4270</v>
      </c>
      <c r="D24" s="36">
        <v>115</v>
      </c>
      <c r="E24" s="39">
        <v>164.29599999999999</v>
      </c>
      <c r="F24" s="113">
        <v>15.8375</v>
      </c>
      <c r="G24" s="113">
        <v>58.375</v>
      </c>
    </row>
    <row r="25" spans="1:7" x14ac:dyDescent="0.25">
      <c r="A25" s="2"/>
      <c r="B25" s="29" t="s">
        <v>94</v>
      </c>
      <c r="D25" s="3"/>
      <c r="E25" s="37">
        <f>AVERAGE(E18:E24)</f>
        <v>175.22757142857145</v>
      </c>
      <c r="F25" s="107">
        <f>AVERAGE(F18:F24)</f>
        <v>15.709957142857146</v>
      </c>
      <c r="G25" s="107">
        <f>AVERAGE(G18:G24)</f>
        <v>57.55527142857143</v>
      </c>
    </row>
    <row r="26" spans="1:7" x14ac:dyDescent="0.25">
      <c r="A26" s="2"/>
      <c r="B26" s="29" t="s">
        <v>95</v>
      </c>
      <c r="D26" s="3"/>
      <c r="E26" s="37">
        <v>16.338999999999999</v>
      </c>
      <c r="F26" s="107">
        <v>0.68210000000000004</v>
      </c>
      <c r="G26" s="107">
        <v>1.4452</v>
      </c>
    </row>
    <row r="27" spans="1:7" x14ac:dyDescent="0.25">
      <c r="A27" s="2"/>
      <c r="B27" s="29" t="s">
        <v>96</v>
      </c>
      <c r="D27" s="3"/>
      <c r="E27" s="37">
        <v>8.6994729999999993</v>
      </c>
      <c r="F27" s="107">
        <v>4.1410900000000002</v>
      </c>
      <c r="G27" s="107">
        <v>2.3077239999999999</v>
      </c>
    </row>
    <row r="28" spans="1:7" x14ac:dyDescent="0.25">
      <c r="A28" s="24" t="s">
        <v>93</v>
      </c>
      <c r="B28" s="25"/>
      <c r="D28" s="27"/>
      <c r="E28" s="38"/>
      <c r="F28" s="114"/>
      <c r="G28" s="114"/>
    </row>
    <row r="29" spans="1:7" x14ac:dyDescent="0.25">
      <c r="A29" s="2" t="s">
        <v>16</v>
      </c>
      <c r="B29" s="2" t="s">
        <v>24</v>
      </c>
      <c r="C29">
        <v>4285</v>
      </c>
      <c r="D29" s="3">
        <v>117</v>
      </c>
      <c r="E29" s="37">
        <v>175.90199999999999</v>
      </c>
      <c r="F29" s="107">
        <v>16.487500000000001</v>
      </c>
      <c r="G29" s="107">
        <v>55.862499999999997</v>
      </c>
    </row>
    <row r="30" spans="1:7" x14ac:dyDescent="0.25">
      <c r="A30" s="2" t="s">
        <v>16</v>
      </c>
      <c r="B30" s="2" t="s">
        <v>22</v>
      </c>
      <c r="C30">
        <v>4282</v>
      </c>
      <c r="D30" s="3">
        <v>116</v>
      </c>
      <c r="E30" s="37">
        <v>174.48699999999999</v>
      </c>
      <c r="F30" s="107">
        <v>17.328600000000002</v>
      </c>
      <c r="G30" s="107">
        <v>58.15</v>
      </c>
    </row>
    <row r="31" spans="1:7" x14ac:dyDescent="0.25">
      <c r="A31" s="2" t="s">
        <v>48</v>
      </c>
      <c r="B31" s="4" t="s">
        <v>51</v>
      </c>
      <c r="C31">
        <v>9208</v>
      </c>
      <c r="D31" s="3">
        <v>118</v>
      </c>
      <c r="E31" s="37">
        <v>172.845</v>
      </c>
      <c r="F31" s="107">
        <v>18.087499999999999</v>
      </c>
      <c r="G31" s="107">
        <v>56.037500000000001</v>
      </c>
    </row>
    <row r="32" spans="1:7" x14ac:dyDescent="0.25">
      <c r="A32" s="2" t="s">
        <v>16</v>
      </c>
      <c r="B32" s="2" t="s">
        <v>25</v>
      </c>
      <c r="C32">
        <v>4696</v>
      </c>
      <c r="D32" s="3">
        <v>116</v>
      </c>
      <c r="E32" s="37">
        <v>169.613</v>
      </c>
      <c r="F32" s="107">
        <v>18.0625</v>
      </c>
      <c r="G32" s="107">
        <v>57.585700000000003</v>
      </c>
    </row>
    <row r="33" spans="1:7" x14ac:dyDescent="0.25">
      <c r="A33" s="2" t="s">
        <v>48</v>
      </c>
      <c r="B33" s="4" t="s">
        <v>50</v>
      </c>
      <c r="C33">
        <v>9207</v>
      </c>
      <c r="D33" s="3">
        <v>116</v>
      </c>
      <c r="E33" s="37">
        <v>162.18899999999999</v>
      </c>
      <c r="F33" s="107">
        <v>17.237500000000001</v>
      </c>
      <c r="G33" s="107">
        <v>55.471400000000003</v>
      </c>
    </row>
    <row r="34" spans="1:7" x14ac:dyDescent="0.25">
      <c r="A34" s="2" t="s">
        <v>55</v>
      </c>
      <c r="B34" s="2" t="s">
        <v>58</v>
      </c>
      <c r="C34">
        <v>10104</v>
      </c>
      <c r="D34" s="3">
        <v>117</v>
      </c>
      <c r="E34" s="37">
        <v>159.916</v>
      </c>
      <c r="F34" s="107">
        <v>15.7125</v>
      </c>
      <c r="G34" s="107">
        <v>57.2</v>
      </c>
    </row>
    <row r="35" spans="1:7" x14ac:dyDescent="0.25">
      <c r="A35" s="49" t="s">
        <v>55</v>
      </c>
      <c r="B35" s="51" t="s">
        <v>59</v>
      </c>
      <c r="C35" s="104">
        <v>10105</v>
      </c>
      <c r="D35" s="36">
        <v>116</v>
      </c>
      <c r="E35" s="39">
        <v>158.99</v>
      </c>
      <c r="F35" s="113">
        <v>15.9625</v>
      </c>
      <c r="G35" s="113">
        <v>54.557099999999998</v>
      </c>
    </row>
    <row r="36" spans="1:7" x14ac:dyDescent="0.25">
      <c r="A36" s="29"/>
      <c r="B36" s="29" t="s">
        <v>94</v>
      </c>
      <c r="D36" s="3"/>
      <c r="E36" s="37">
        <f>AVERAGE(E29:E35)</f>
        <v>167.70599999999999</v>
      </c>
      <c r="F36" s="107">
        <f t="shared" ref="F36:G36" si="0">AVERAGE(F29:F35)</f>
        <v>16.982657142857146</v>
      </c>
      <c r="G36" s="107">
        <f t="shared" si="0"/>
        <v>56.409171428571426</v>
      </c>
    </row>
    <row r="37" spans="1:7" x14ac:dyDescent="0.25">
      <c r="A37" s="29"/>
      <c r="B37" s="29" t="s">
        <v>95</v>
      </c>
      <c r="E37" s="37">
        <v>12.430999999999999</v>
      </c>
      <c r="F37" s="107">
        <v>0.87819999999999998</v>
      </c>
      <c r="G37" s="107">
        <v>1.5971</v>
      </c>
    </row>
    <row r="38" spans="1:7" x14ac:dyDescent="0.25">
      <c r="A38" s="29"/>
      <c r="B38" s="29" t="s">
        <v>96</v>
      </c>
      <c r="E38" s="37">
        <v>7.0548440000000001</v>
      </c>
      <c r="F38" s="107">
        <v>5.0452469999999998</v>
      </c>
      <c r="G38" s="107">
        <v>2.6383570000000001</v>
      </c>
    </row>
    <row r="39" spans="1:7" x14ac:dyDescent="0.25">
      <c r="A39" s="30"/>
      <c r="B39" s="25" t="s">
        <v>97</v>
      </c>
      <c r="D39" s="103"/>
      <c r="E39" s="38">
        <f>AVERAGE(E6,E8:E13,E18:E24,E29:E35)</f>
        <v>171.65496599999997</v>
      </c>
      <c r="F39" s="114">
        <f t="shared" ref="F39:G39" si="1">AVERAGE(F6,F8:F13,F18:F24,F29:F35)</f>
        <v>15.943626528571425</v>
      </c>
      <c r="G39" s="114">
        <f t="shared" si="1"/>
        <v>56.602352380952368</v>
      </c>
    </row>
    <row r="40" spans="1:7" ht="15.75" x14ac:dyDescent="0.25">
      <c r="A40" s="33" t="s">
        <v>98</v>
      </c>
      <c r="B40" s="32"/>
    </row>
    <row r="41" spans="1:7" x14ac:dyDescent="0.25">
      <c r="A41" s="31" t="s">
        <v>99</v>
      </c>
      <c r="B41" s="32"/>
    </row>
    <row r="42" spans="1:7" ht="15.75" x14ac:dyDescent="0.25">
      <c r="A42" s="85" t="s">
        <v>100</v>
      </c>
      <c r="B42" s="35"/>
      <c r="D42" s="104"/>
      <c r="E42" s="39"/>
      <c r="F42" s="113"/>
      <c r="G42" s="113"/>
    </row>
  </sheetData>
  <sortState ref="A29:G35">
    <sortCondition descending="1" ref="E29:E35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7" workbookViewId="0">
      <selection activeCell="B47" sqref="B47"/>
    </sheetView>
  </sheetViews>
  <sheetFormatPr defaultRowHeight="15" x14ac:dyDescent="0.25"/>
  <cols>
    <col min="1" max="1" width="19.7109375" style="55" customWidth="1"/>
    <col min="2" max="2" width="19.5703125" style="55" customWidth="1"/>
    <col min="3" max="3" width="0" style="55" hidden="1" customWidth="1"/>
    <col min="4" max="4" width="9.140625" style="55" customWidth="1"/>
    <col min="5" max="5" width="9.140625" style="37" customWidth="1"/>
    <col min="6" max="7" width="9.140625" style="40" customWidth="1"/>
  </cols>
  <sheetData>
    <row r="1" spans="1:7" x14ac:dyDescent="0.25">
      <c r="A1" s="43" t="s">
        <v>261</v>
      </c>
      <c r="B1" s="7"/>
      <c r="C1" s="8"/>
      <c r="D1" s="8"/>
      <c r="E1" s="3"/>
      <c r="F1" s="10"/>
      <c r="G1" s="10"/>
    </row>
    <row r="2" spans="1:7" ht="15.75" thickBot="1" x14ac:dyDescent="0.3">
      <c r="A2" s="11" t="s">
        <v>195</v>
      </c>
      <c r="B2" s="12"/>
      <c r="C2" s="13"/>
      <c r="D2" s="13"/>
      <c r="E2" s="14"/>
      <c r="F2" s="15"/>
      <c r="G2" s="15"/>
    </row>
    <row r="3" spans="1:7" ht="15.75" x14ac:dyDescent="0.25">
      <c r="A3" s="2"/>
      <c r="B3" s="2"/>
      <c r="C3" s="3"/>
      <c r="D3" s="16" t="s">
        <v>79</v>
      </c>
      <c r="E3" s="16" t="s">
        <v>80</v>
      </c>
      <c r="F3" s="17" t="s">
        <v>81</v>
      </c>
      <c r="G3" s="17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8" t="s">
        <v>86</v>
      </c>
      <c r="F4" s="19" t="s">
        <v>87</v>
      </c>
      <c r="G4" s="19" t="s">
        <v>88</v>
      </c>
    </row>
    <row r="5" spans="1:7" x14ac:dyDescent="0.25">
      <c r="A5" s="20" t="s">
        <v>89</v>
      </c>
      <c r="B5" s="21"/>
      <c r="C5" s="22"/>
      <c r="D5" s="22"/>
      <c r="E5" s="22"/>
      <c r="F5" s="23"/>
      <c r="G5" s="23"/>
    </row>
    <row r="6" spans="1:7" x14ac:dyDescent="0.25">
      <c r="A6" s="2" t="s">
        <v>9</v>
      </c>
      <c r="B6" s="2" t="s">
        <v>12</v>
      </c>
      <c r="C6" s="55">
        <v>3015</v>
      </c>
      <c r="D6" s="3">
        <v>107</v>
      </c>
      <c r="E6" s="37">
        <v>141.25</v>
      </c>
      <c r="F6" s="40">
        <v>14.7</v>
      </c>
      <c r="G6" s="40">
        <v>54.674999999999997</v>
      </c>
    </row>
    <row r="7" spans="1:7" x14ac:dyDescent="0.25">
      <c r="A7" s="2" t="s">
        <v>33</v>
      </c>
      <c r="B7" s="2" t="s">
        <v>34</v>
      </c>
      <c r="C7" s="55">
        <v>5089</v>
      </c>
      <c r="D7" s="3">
        <v>103</v>
      </c>
      <c r="E7" s="37">
        <v>135.13</v>
      </c>
      <c r="F7" s="40">
        <v>14.433299999999999</v>
      </c>
      <c r="G7" s="40">
        <v>53.75</v>
      </c>
    </row>
    <row r="8" spans="1:7" x14ac:dyDescent="0.25">
      <c r="A8" s="2" t="s">
        <v>29</v>
      </c>
      <c r="B8" s="2" t="s">
        <v>140</v>
      </c>
      <c r="C8" s="55">
        <v>4795</v>
      </c>
      <c r="D8" s="3">
        <v>106</v>
      </c>
      <c r="E8" s="37">
        <v>133.55000000000001</v>
      </c>
      <c r="F8" s="40">
        <v>14.725</v>
      </c>
      <c r="G8" s="40">
        <v>55.8</v>
      </c>
    </row>
    <row r="9" spans="1:7" x14ac:dyDescent="0.25">
      <c r="A9" s="7" t="s">
        <v>64</v>
      </c>
      <c r="B9" s="6" t="s">
        <v>67</v>
      </c>
      <c r="C9" s="55">
        <v>1156</v>
      </c>
      <c r="D9" s="3">
        <v>103</v>
      </c>
      <c r="E9" s="37">
        <v>131.94</v>
      </c>
      <c r="F9" s="40">
        <v>14.525</v>
      </c>
      <c r="G9" s="40">
        <v>54.575000000000003</v>
      </c>
    </row>
    <row r="10" spans="1:7" x14ac:dyDescent="0.25">
      <c r="A10" s="7" t="s">
        <v>64</v>
      </c>
      <c r="B10" s="6" t="s">
        <v>68</v>
      </c>
      <c r="C10" s="55">
        <v>1157</v>
      </c>
      <c r="D10" s="3">
        <v>106</v>
      </c>
      <c r="E10" s="37">
        <v>122.01</v>
      </c>
      <c r="F10" s="40">
        <v>14.8</v>
      </c>
      <c r="G10" s="40">
        <v>54.2667</v>
      </c>
    </row>
    <row r="11" spans="1:7" x14ac:dyDescent="0.25">
      <c r="A11" s="29" t="s">
        <v>48</v>
      </c>
      <c r="B11" s="64" t="s">
        <v>53</v>
      </c>
      <c r="C11" s="65">
        <v>9214</v>
      </c>
      <c r="D11" s="46">
        <v>107</v>
      </c>
      <c r="E11" s="57">
        <v>118.61</v>
      </c>
      <c r="F11" s="58">
        <v>15.125</v>
      </c>
      <c r="G11" s="58">
        <v>54.424999999999997</v>
      </c>
    </row>
    <row r="12" spans="1:7" x14ac:dyDescent="0.25">
      <c r="A12" s="49" t="s">
        <v>29</v>
      </c>
      <c r="B12" s="49" t="s">
        <v>141</v>
      </c>
      <c r="C12" s="59">
        <v>4796</v>
      </c>
      <c r="D12" s="36">
        <v>107</v>
      </c>
      <c r="E12" s="39">
        <v>113.26</v>
      </c>
      <c r="F12" s="42">
        <v>14.7333</v>
      </c>
      <c r="G12" s="42">
        <v>53.8</v>
      </c>
    </row>
    <row r="13" spans="1:7" x14ac:dyDescent="0.25">
      <c r="A13" s="2"/>
      <c r="B13" s="29" t="s">
        <v>94</v>
      </c>
      <c r="D13" s="3"/>
      <c r="E13" s="37">
        <f>AVERAGE(E6:E12)</f>
        <v>127.96428571428571</v>
      </c>
      <c r="F13" s="40">
        <f t="shared" ref="F13:G13" si="0">AVERAGE(F6:F12)</f>
        <v>14.720228571428573</v>
      </c>
      <c r="G13" s="40">
        <f t="shared" si="0"/>
        <v>54.470242857142864</v>
      </c>
    </row>
    <row r="14" spans="1:7" x14ac:dyDescent="0.25">
      <c r="A14" s="2"/>
      <c r="B14" s="29" t="s">
        <v>95</v>
      </c>
      <c r="D14" s="3"/>
      <c r="E14" s="37">
        <v>29.614999999999998</v>
      </c>
      <c r="F14" s="40">
        <v>0.42399999999999999</v>
      </c>
      <c r="G14" s="40">
        <v>1.7655000000000001</v>
      </c>
    </row>
    <row r="15" spans="1:7" x14ac:dyDescent="0.25">
      <c r="A15" s="2"/>
      <c r="B15" s="29" t="s">
        <v>96</v>
      </c>
      <c r="D15" s="3"/>
      <c r="E15" s="37">
        <v>14.303649999999999</v>
      </c>
      <c r="F15" s="40">
        <v>1.7868329999999999</v>
      </c>
      <c r="G15" s="40">
        <v>1.9173070000000001</v>
      </c>
    </row>
    <row r="16" spans="1:7" x14ac:dyDescent="0.25">
      <c r="A16" s="24" t="s">
        <v>91</v>
      </c>
      <c r="B16" s="25"/>
      <c r="C16" s="63"/>
      <c r="D16" s="27"/>
      <c r="E16" s="38"/>
      <c r="F16" s="41"/>
      <c r="G16" s="41"/>
    </row>
    <row r="17" spans="1:7" x14ac:dyDescent="0.25">
      <c r="A17" s="2" t="s">
        <v>33</v>
      </c>
      <c r="B17" s="2" t="s">
        <v>37</v>
      </c>
      <c r="C17" s="55">
        <v>5095</v>
      </c>
      <c r="D17" s="3">
        <v>108</v>
      </c>
      <c r="E17" s="37">
        <v>157.81</v>
      </c>
      <c r="F17" s="40">
        <v>14.725</v>
      </c>
      <c r="G17" s="40">
        <v>55.375</v>
      </c>
    </row>
    <row r="18" spans="1:7" x14ac:dyDescent="0.25">
      <c r="A18" s="2" t="s">
        <v>33</v>
      </c>
      <c r="B18" s="2" t="s">
        <v>35</v>
      </c>
      <c r="C18" s="55">
        <v>5090</v>
      </c>
      <c r="D18" s="3">
        <v>111</v>
      </c>
      <c r="E18" s="37">
        <v>152.88999999999999</v>
      </c>
      <c r="F18" s="40">
        <v>14.074999999999999</v>
      </c>
      <c r="G18" s="40">
        <v>54.174999999999997</v>
      </c>
    </row>
    <row r="19" spans="1:7" x14ac:dyDescent="0.25">
      <c r="A19" s="2" t="s">
        <v>173</v>
      </c>
      <c r="B19" s="2" t="s">
        <v>184</v>
      </c>
      <c r="C19" s="55">
        <v>5434</v>
      </c>
      <c r="D19" s="3">
        <v>111</v>
      </c>
      <c r="E19" s="37">
        <v>152.26</v>
      </c>
      <c r="F19" s="40">
        <v>15.166700000000001</v>
      </c>
      <c r="G19" s="40">
        <v>54.7</v>
      </c>
    </row>
    <row r="20" spans="1:7" x14ac:dyDescent="0.25">
      <c r="A20" s="2" t="s">
        <v>16</v>
      </c>
      <c r="B20" s="2" t="s">
        <v>18</v>
      </c>
      <c r="C20" s="55">
        <v>4265</v>
      </c>
      <c r="D20" s="3">
        <v>111</v>
      </c>
      <c r="E20" s="37">
        <v>147.13</v>
      </c>
      <c r="F20" s="40">
        <v>14.3</v>
      </c>
      <c r="G20" s="40">
        <v>55.433300000000003</v>
      </c>
    </row>
    <row r="21" spans="1:7" x14ac:dyDescent="0.25">
      <c r="A21" s="2" t="s">
        <v>48</v>
      </c>
      <c r="B21" s="4" t="s">
        <v>49</v>
      </c>
      <c r="C21" s="55">
        <v>9203</v>
      </c>
      <c r="D21" s="3">
        <v>110</v>
      </c>
      <c r="E21" s="37">
        <v>142.66999999999999</v>
      </c>
      <c r="F21" s="40">
        <v>14.433299999999999</v>
      </c>
      <c r="G21" s="40">
        <v>54</v>
      </c>
    </row>
    <row r="22" spans="1:7" x14ac:dyDescent="0.25">
      <c r="A22" s="2" t="s">
        <v>29</v>
      </c>
      <c r="B22" s="2" t="s">
        <v>142</v>
      </c>
      <c r="C22" s="55">
        <v>5354</v>
      </c>
      <c r="D22" s="3">
        <v>108</v>
      </c>
      <c r="E22" s="37">
        <v>140.75</v>
      </c>
      <c r="F22" s="40">
        <v>13.975</v>
      </c>
      <c r="G22" s="40">
        <v>53.674999999999997</v>
      </c>
    </row>
    <row r="23" spans="1:7" x14ac:dyDescent="0.25">
      <c r="A23" s="2" t="s">
        <v>29</v>
      </c>
      <c r="B23" s="2" t="s">
        <v>39</v>
      </c>
      <c r="C23" s="55">
        <v>5356</v>
      </c>
      <c r="D23" s="3">
        <v>111</v>
      </c>
      <c r="E23" s="37">
        <v>140.52000000000001</v>
      </c>
      <c r="F23" s="40">
        <v>14.675000000000001</v>
      </c>
      <c r="G23" s="40">
        <v>55.9</v>
      </c>
    </row>
    <row r="24" spans="1:7" x14ac:dyDescent="0.25">
      <c r="A24" s="2" t="s">
        <v>173</v>
      </c>
      <c r="B24" s="2" t="s">
        <v>182</v>
      </c>
      <c r="C24" s="55">
        <v>5433</v>
      </c>
      <c r="D24" s="3">
        <v>110</v>
      </c>
      <c r="E24" s="37">
        <v>138.91</v>
      </c>
      <c r="F24" s="40">
        <v>14.725</v>
      </c>
      <c r="G24" s="40">
        <v>56.25</v>
      </c>
    </row>
    <row r="25" spans="1:7" x14ac:dyDescent="0.25">
      <c r="A25" s="2" t="s">
        <v>16</v>
      </c>
      <c r="B25" s="2" t="s">
        <v>21</v>
      </c>
      <c r="C25" s="55">
        <v>4278</v>
      </c>
      <c r="D25" s="3">
        <v>110</v>
      </c>
      <c r="E25" s="37">
        <v>137.49</v>
      </c>
      <c r="F25" s="40">
        <v>14.2667</v>
      </c>
      <c r="G25" s="40">
        <v>55.8</v>
      </c>
    </row>
    <row r="26" spans="1:7" x14ac:dyDescent="0.25">
      <c r="A26" s="2" t="s">
        <v>29</v>
      </c>
      <c r="B26" s="2" t="s">
        <v>38</v>
      </c>
      <c r="C26" s="55">
        <v>5355</v>
      </c>
      <c r="D26" s="3">
        <v>110</v>
      </c>
      <c r="E26" s="37">
        <v>136.88999999999999</v>
      </c>
      <c r="F26" s="40">
        <v>14.65</v>
      </c>
      <c r="G26" s="40">
        <v>53.05</v>
      </c>
    </row>
    <row r="27" spans="1:7" x14ac:dyDescent="0.25">
      <c r="A27" s="2" t="s">
        <v>1</v>
      </c>
      <c r="B27" s="2" t="s">
        <v>8</v>
      </c>
      <c r="C27" s="55">
        <v>1411</v>
      </c>
      <c r="D27" s="3">
        <v>110</v>
      </c>
      <c r="E27" s="37">
        <v>136.75</v>
      </c>
      <c r="F27" s="40">
        <v>14.55</v>
      </c>
      <c r="G27" s="40">
        <v>54.95</v>
      </c>
    </row>
    <row r="28" spans="1:7" x14ac:dyDescent="0.25">
      <c r="A28" s="29" t="s">
        <v>48</v>
      </c>
      <c r="B28" s="64" t="s">
        <v>54</v>
      </c>
      <c r="C28" s="65">
        <v>9215</v>
      </c>
      <c r="D28" s="46">
        <v>109</v>
      </c>
      <c r="E28" s="57">
        <v>135.4</v>
      </c>
      <c r="F28" s="58">
        <v>14.375</v>
      </c>
      <c r="G28" s="58">
        <v>55.024999999999999</v>
      </c>
    </row>
    <row r="29" spans="1:7" x14ac:dyDescent="0.25">
      <c r="A29" s="2" t="s">
        <v>1</v>
      </c>
      <c r="B29" s="2" t="s">
        <v>7</v>
      </c>
      <c r="C29" s="55">
        <v>1410</v>
      </c>
      <c r="D29" s="3">
        <v>109</v>
      </c>
      <c r="E29" s="37">
        <v>134.32</v>
      </c>
      <c r="F29" s="40">
        <v>14.9</v>
      </c>
      <c r="G29" s="40">
        <v>55.133299999999998</v>
      </c>
    </row>
    <row r="30" spans="1:7" x14ac:dyDescent="0.25">
      <c r="A30" s="2" t="s">
        <v>48</v>
      </c>
      <c r="B30" s="4" t="s">
        <v>52</v>
      </c>
      <c r="C30" s="55">
        <v>9213</v>
      </c>
      <c r="D30" s="3">
        <v>111</v>
      </c>
      <c r="E30" s="37">
        <v>132.87</v>
      </c>
      <c r="F30" s="40">
        <v>14.625</v>
      </c>
      <c r="G30" s="40">
        <v>55.8</v>
      </c>
    </row>
    <row r="31" spans="1:7" x14ac:dyDescent="0.25">
      <c r="A31" s="2" t="s">
        <v>173</v>
      </c>
      <c r="B31" s="2" t="s">
        <v>176</v>
      </c>
      <c r="C31" s="55">
        <v>4693</v>
      </c>
      <c r="D31" s="3">
        <v>111</v>
      </c>
      <c r="E31" s="37">
        <v>131.33000000000001</v>
      </c>
      <c r="F31" s="40">
        <v>15.7</v>
      </c>
      <c r="G31" s="40">
        <v>54.5</v>
      </c>
    </row>
    <row r="32" spans="1:7" x14ac:dyDescent="0.25">
      <c r="A32" s="2" t="s">
        <v>13</v>
      </c>
      <c r="B32" s="4" t="s">
        <v>152</v>
      </c>
      <c r="C32" s="55">
        <v>4471</v>
      </c>
      <c r="D32" s="3">
        <v>109</v>
      </c>
      <c r="E32" s="37">
        <v>130.91999999999999</v>
      </c>
      <c r="F32" s="40">
        <v>14.75</v>
      </c>
      <c r="G32" s="40">
        <v>54.3</v>
      </c>
    </row>
    <row r="33" spans="1:7" x14ac:dyDescent="0.25">
      <c r="A33" s="49" t="s">
        <v>16</v>
      </c>
      <c r="B33" s="49" t="s">
        <v>17</v>
      </c>
      <c r="C33" s="59">
        <v>4251</v>
      </c>
      <c r="D33" s="36">
        <v>108</v>
      </c>
      <c r="E33" s="39">
        <v>118.05</v>
      </c>
      <c r="F33" s="42">
        <v>14.7667</v>
      </c>
      <c r="G33" s="42">
        <v>55.866700000000002</v>
      </c>
    </row>
    <row r="34" spans="1:7" x14ac:dyDescent="0.25">
      <c r="A34" s="29"/>
      <c r="B34" s="29" t="s">
        <v>94</v>
      </c>
      <c r="D34" s="3"/>
      <c r="E34" s="37">
        <f>AVERAGE(E17:E33)</f>
        <v>139.2329411764706</v>
      </c>
      <c r="F34" s="40">
        <f t="shared" ref="F34:G34" si="1">AVERAGE(F17:F33)</f>
        <v>14.626964705882354</v>
      </c>
      <c r="G34" s="40">
        <f t="shared" si="1"/>
        <v>54.937252941176467</v>
      </c>
    </row>
    <row r="35" spans="1:7" x14ac:dyDescent="0.25">
      <c r="A35" s="29"/>
      <c r="B35" s="29" t="s">
        <v>95</v>
      </c>
      <c r="D35" s="3"/>
      <c r="E35" s="37">
        <v>22.494</v>
      </c>
      <c r="F35" s="40">
        <v>0.52980000000000005</v>
      </c>
      <c r="G35" s="40">
        <v>1.9177999999999999</v>
      </c>
    </row>
    <row r="36" spans="1:7" x14ac:dyDescent="0.25">
      <c r="A36" s="29"/>
      <c r="B36" s="29" t="s">
        <v>96</v>
      </c>
      <c r="D36" s="3"/>
      <c r="E36" s="37">
        <v>10.59445</v>
      </c>
      <c r="F36" s="40">
        <v>2.3814760000000001</v>
      </c>
      <c r="G36" s="40">
        <v>2.2711860000000001</v>
      </c>
    </row>
    <row r="37" spans="1:7" x14ac:dyDescent="0.25">
      <c r="A37" s="24" t="s">
        <v>92</v>
      </c>
      <c r="B37" s="25"/>
      <c r="C37" s="63"/>
      <c r="D37" s="27"/>
      <c r="E37" s="38"/>
      <c r="F37" s="41"/>
      <c r="G37" s="41"/>
    </row>
    <row r="38" spans="1:7" x14ac:dyDescent="0.25">
      <c r="A38" s="2" t="s">
        <v>173</v>
      </c>
      <c r="B38" s="2" t="s">
        <v>174</v>
      </c>
      <c r="C38" s="55">
        <v>4638</v>
      </c>
      <c r="D38" s="3">
        <v>115</v>
      </c>
      <c r="E38" s="37">
        <v>166.239</v>
      </c>
      <c r="F38" s="40">
        <v>15.725</v>
      </c>
      <c r="G38" s="40">
        <v>56.2</v>
      </c>
    </row>
    <row r="39" spans="1:7" x14ac:dyDescent="0.25">
      <c r="A39" s="2" t="s">
        <v>173</v>
      </c>
      <c r="B39" s="2" t="s">
        <v>186</v>
      </c>
      <c r="C39" s="55">
        <v>5435</v>
      </c>
      <c r="D39" s="3">
        <v>112</v>
      </c>
      <c r="E39" s="37">
        <v>165.20599999999999</v>
      </c>
      <c r="F39" s="40">
        <v>15.066700000000001</v>
      </c>
      <c r="G39" s="40">
        <v>58.033299999999997</v>
      </c>
    </row>
    <row r="40" spans="1:7" x14ac:dyDescent="0.25">
      <c r="A40" s="2" t="s">
        <v>55</v>
      </c>
      <c r="B40" s="2" t="s">
        <v>57</v>
      </c>
      <c r="C40" s="55">
        <v>10103</v>
      </c>
      <c r="D40" s="3">
        <v>115</v>
      </c>
      <c r="E40" s="37">
        <v>161.12</v>
      </c>
      <c r="F40" s="40">
        <v>14.45</v>
      </c>
      <c r="G40" s="40">
        <v>56.1</v>
      </c>
    </row>
    <row r="41" spans="1:7" x14ac:dyDescent="0.25">
      <c r="A41" s="7" t="s">
        <v>64</v>
      </c>
      <c r="B41" s="6" t="s">
        <v>70</v>
      </c>
      <c r="C41" s="55">
        <v>1159</v>
      </c>
      <c r="D41" s="3">
        <v>115</v>
      </c>
      <c r="E41" s="37">
        <v>160.51499999999999</v>
      </c>
      <c r="F41" s="40">
        <v>15.6</v>
      </c>
      <c r="G41" s="40">
        <v>56.424999999999997</v>
      </c>
    </row>
    <row r="42" spans="1:7" x14ac:dyDescent="0.25">
      <c r="A42" s="2" t="s">
        <v>1</v>
      </c>
      <c r="B42" s="2" t="s">
        <v>3</v>
      </c>
      <c r="C42" s="55">
        <v>1403</v>
      </c>
      <c r="D42" s="3">
        <v>115</v>
      </c>
      <c r="E42" s="37">
        <v>160.036</v>
      </c>
      <c r="F42" s="40">
        <v>15</v>
      </c>
      <c r="G42" s="40">
        <v>56.924999999999997</v>
      </c>
    </row>
    <row r="43" spans="1:7" x14ac:dyDescent="0.25">
      <c r="A43" s="7" t="s">
        <v>64</v>
      </c>
      <c r="B43" s="6" t="s">
        <v>65</v>
      </c>
      <c r="C43" s="55">
        <v>1151</v>
      </c>
      <c r="D43" s="3">
        <v>114</v>
      </c>
      <c r="E43" s="37">
        <v>156.24600000000001</v>
      </c>
      <c r="F43" s="40">
        <v>14.45</v>
      </c>
      <c r="G43" s="40">
        <v>54.024999999999999</v>
      </c>
    </row>
    <row r="44" spans="1:7" x14ac:dyDescent="0.25">
      <c r="A44" s="2" t="s">
        <v>1</v>
      </c>
      <c r="B44" s="2" t="s">
        <v>5</v>
      </c>
      <c r="C44" s="55">
        <v>1406</v>
      </c>
      <c r="D44" s="3">
        <v>113</v>
      </c>
      <c r="E44" s="37">
        <v>154.21</v>
      </c>
      <c r="F44" s="40">
        <v>14.925000000000001</v>
      </c>
      <c r="G44" s="40">
        <v>54.8</v>
      </c>
    </row>
    <row r="45" spans="1:7" x14ac:dyDescent="0.25">
      <c r="A45" s="7" t="s">
        <v>64</v>
      </c>
      <c r="B45" s="6" t="s">
        <v>66</v>
      </c>
      <c r="C45" s="55">
        <v>1154</v>
      </c>
      <c r="D45" s="3">
        <v>114</v>
      </c>
      <c r="E45" s="37">
        <v>151.46899999999999</v>
      </c>
      <c r="F45" s="40">
        <v>15.425000000000001</v>
      </c>
      <c r="G45" s="40">
        <v>54.7</v>
      </c>
    </row>
    <row r="46" spans="1:7" x14ac:dyDescent="0.25">
      <c r="A46" s="2" t="s">
        <v>13</v>
      </c>
      <c r="B46" s="4" t="s">
        <v>270</v>
      </c>
      <c r="C46" s="55">
        <v>4092</v>
      </c>
      <c r="D46" s="3">
        <v>112</v>
      </c>
      <c r="E46" s="37">
        <v>149.43600000000001</v>
      </c>
      <c r="F46" s="40">
        <v>14.7333</v>
      </c>
      <c r="G46" s="40">
        <v>57.3</v>
      </c>
    </row>
    <row r="47" spans="1:7" x14ac:dyDescent="0.25">
      <c r="A47" s="2" t="s">
        <v>13</v>
      </c>
      <c r="B47" s="4" t="s">
        <v>26</v>
      </c>
      <c r="C47" s="55">
        <v>4472</v>
      </c>
      <c r="D47" s="3">
        <v>114</v>
      </c>
      <c r="E47" s="37">
        <v>149.12799999999999</v>
      </c>
      <c r="F47" s="40">
        <v>15.025</v>
      </c>
      <c r="G47" s="40">
        <v>55.924999999999997</v>
      </c>
    </row>
    <row r="48" spans="1:7" x14ac:dyDescent="0.25">
      <c r="A48" s="2" t="s">
        <v>16</v>
      </c>
      <c r="B48" s="2" t="s">
        <v>19</v>
      </c>
      <c r="C48" s="55">
        <v>4270</v>
      </c>
      <c r="D48" s="3">
        <v>115</v>
      </c>
      <c r="E48" s="37">
        <v>148.12299999999999</v>
      </c>
      <c r="F48" s="40">
        <v>15.074999999999999</v>
      </c>
      <c r="G48" s="40">
        <v>57.2</v>
      </c>
    </row>
    <row r="49" spans="1:7" x14ac:dyDescent="0.25">
      <c r="A49" s="2" t="s">
        <v>16</v>
      </c>
      <c r="B49" s="2" t="s">
        <v>23</v>
      </c>
      <c r="C49" s="55">
        <v>4284</v>
      </c>
      <c r="D49" s="3">
        <v>114</v>
      </c>
      <c r="E49" s="37">
        <v>145.76499999999999</v>
      </c>
      <c r="F49" s="40">
        <v>15.2333</v>
      </c>
      <c r="G49" s="40">
        <v>57.166699999999999</v>
      </c>
    </row>
    <row r="50" spans="1:7" x14ac:dyDescent="0.25">
      <c r="A50" s="2" t="s">
        <v>55</v>
      </c>
      <c r="B50" s="2" t="s">
        <v>56</v>
      </c>
      <c r="C50" s="55">
        <v>10101</v>
      </c>
      <c r="D50" s="3">
        <v>114</v>
      </c>
      <c r="E50" s="37">
        <v>139.19999999999999</v>
      </c>
      <c r="F50" s="40">
        <v>14.8667</v>
      </c>
      <c r="G50" s="40">
        <v>57.2</v>
      </c>
    </row>
    <row r="51" spans="1:7" x14ac:dyDescent="0.25">
      <c r="A51" s="2" t="s">
        <v>29</v>
      </c>
      <c r="B51" s="2" t="s">
        <v>30</v>
      </c>
      <c r="C51" s="55">
        <v>4776</v>
      </c>
      <c r="D51" s="3">
        <v>115</v>
      </c>
      <c r="E51" s="37">
        <v>137.47200000000001</v>
      </c>
      <c r="F51" s="40">
        <v>15.625</v>
      </c>
      <c r="G51" s="40">
        <v>57.2</v>
      </c>
    </row>
    <row r="52" spans="1:7" x14ac:dyDescent="0.25">
      <c r="A52" s="7" t="s">
        <v>64</v>
      </c>
      <c r="B52" s="6" t="s">
        <v>69</v>
      </c>
      <c r="C52" s="55">
        <v>1158</v>
      </c>
      <c r="D52" s="3">
        <v>112</v>
      </c>
      <c r="E52" s="37">
        <v>134.28100000000001</v>
      </c>
      <c r="F52" s="40">
        <v>14.3</v>
      </c>
      <c r="G52" s="40">
        <v>52.95</v>
      </c>
    </row>
    <row r="53" spans="1:7" x14ac:dyDescent="0.25">
      <c r="A53" s="2" t="s">
        <v>16</v>
      </c>
      <c r="B53" s="2" t="s">
        <v>20</v>
      </c>
      <c r="C53" s="55">
        <v>4274</v>
      </c>
      <c r="D53" s="3">
        <v>115</v>
      </c>
      <c r="E53" s="37">
        <v>121.40900000000001</v>
      </c>
      <c r="F53" s="40">
        <v>14.925000000000001</v>
      </c>
      <c r="G53" s="40">
        <v>54.3</v>
      </c>
    </row>
    <row r="54" spans="1:7" x14ac:dyDescent="0.25">
      <c r="A54" s="49" t="s">
        <v>55</v>
      </c>
      <c r="B54" s="49" t="s">
        <v>61</v>
      </c>
      <c r="C54" s="59">
        <v>10107</v>
      </c>
      <c r="D54" s="36">
        <v>115</v>
      </c>
      <c r="E54" s="39">
        <v>114.955</v>
      </c>
      <c r="F54" s="42">
        <v>14.574999999999999</v>
      </c>
      <c r="G54" s="42">
        <v>56.4</v>
      </c>
    </row>
    <row r="55" spans="1:7" x14ac:dyDescent="0.25">
      <c r="A55" s="29"/>
      <c r="B55" s="29" t="s">
        <v>94</v>
      </c>
      <c r="D55" s="3"/>
      <c r="E55" s="37">
        <f>AVERAGE(E38:E54)</f>
        <v>147.93</v>
      </c>
      <c r="F55" s="40">
        <f t="shared" ref="F55:G55" si="2">AVERAGE(F38:F54)</f>
        <v>15.000000000000002</v>
      </c>
      <c r="G55" s="40">
        <f t="shared" si="2"/>
        <v>56.050000000000011</v>
      </c>
    </row>
    <row r="56" spans="1:7" x14ac:dyDescent="0.25">
      <c r="A56" s="29"/>
      <c r="B56" s="29" t="s">
        <v>95</v>
      </c>
      <c r="D56" s="3"/>
      <c r="E56" s="37">
        <v>18.045999999999999</v>
      </c>
      <c r="F56" s="40">
        <v>0.77569999999999995</v>
      </c>
      <c r="G56" s="40">
        <v>1.5387999999999999</v>
      </c>
    </row>
    <row r="57" spans="1:7" x14ac:dyDescent="0.25">
      <c r="A57" s="29"/>
      <c r="B57" s="29" t="s">
        <v>96</v>
      </c>
      <c r="D57" s="3"/>
      <c r="E57" s="37">
        <v>8.2500479999999996</v>
      </c>
      <c r="F57" s="40">
        <v>3.4937689999999999</v>
      </c>
      <c r="G57" s="40">
        <v>1.8402019999999999</v>
      </c>
    </row>
    <row r="58" spans="1:7" x14ac:dyDescent="0.25">
      <c r="A58" s="24" t="s">
        <v>93</v>
      </c>
      <c r="B58" s="25"/>
      <c r="C58" s="63"/>
      <c r="D58" s="27"/>
      <c r="E58" s="38"/>
      <c r="F58" s="41"/>
      <c r="G58" s="41"/>
    </row>
    <row r="59" spans="1:7" x14ac:dyDescent="0.25">
      <c r="A59" s="2" t="s">
        <v>33</v>
      </c>
      <c r="B59" s="2" t="s">
        <v>36</v>
      </c>
      <c r="C59" s="55">
        <v>5093</v>
      </c>
      <c r="D59" s="3">
        <v>116</v>
      </c>
      <c r="E59" s="37">
        <v>168.131</v>
      </c>
      <c r="F59" s="40">
        <v>15.225</v>
      </c>
      <c r="G59" s="40">
        <v>57.05</v>
      </c>
    </row>
    <row r="60" spans="1:7" x14ac:dyDescent="0.25">
      <c r="A60" s="2" t="s">
        <v>173</v>
      </c>
      <c r="B60" s="2" t="s">
        <v>188</v>
      </c>
      <c r="C60" s="55">
        <v>5436</v>
      </c>
      <c r="D60" s="3">
        <v>118</v>
      </c>
      <c r="E60" s="37">
        <v>162.96700000000001</v>
      </c>
      <c r="F60" s="40">
        <v>16.8</v>
      </c>
      <c r="G60" s="40">
        <v>58.966700000000003</v>
      </c>
    </row>
    <row r="61" spans="1:7" x14ac:dyDescent="0.25">
      <c r="A61" s="7" t="s">
        <v>64</v>
      </c>
      <c r="B61" s="6" t="s">
        <v>71</v>
      </c>
      <c r="C61" s="55">
        <v>1160</v>
      </c>
      <c r="D61" s="3">
        <v>116</v>
      </c>
      <c r="E61" s="37">
        <v>158.39599999999999</v>
      </c>
      <c r="F61" s="40">
        <v>15.2667</v>
      </c>
      <c r="G61" s="40">
        <v>55.7667</v>
      </c>
    </row>
    <row r="62" spans="1:7" x14ac:dyDescent="0.25">
      <c r="A62" s="2" t="s">
        <v>29</v>
      </c>
      <c r="B62" s="2" t="s">
        <v>42</v>
      </c>
      <c r="C62" s="55">
        <v>5359</v>
      </c>
      <c r="D62" s="3">
        <v>117</v>
      </c>
      <c r="E62" s="37">
        <v>153.49100000000001</v>
      </c>
      <c r="F62" s="40">
        <v>14.8</v>
      </c>
      <c r="G62" s="40">
        <v>56.774999999999999</v>
      </c>
    </row>
    <row r="63" spans="1:7" x14ac:dyDescent="0.25">
      <c r="A63" s="2" t="s">
        <v>16</v>
      </c>
      <c r="B63" s="2" t="s">
        <v>25</v>
      </c>
      <c r="C63" s="55">
        <v>4286</v>
      </c>
      <c r="D63" s="3">
        <v>116</v>
      </c>
      <c r="E63" s="37">
        <v>153.226</v>
      </c>
      <c r="F63" s="40">
        <v>15.65</v>
      </c>
      <c r="G63" s="40">
        <v>55.95</v>
      </c>
    </row>
    <row r="64" spans="1:7" x14ac:dyDescent="0.25">
      <c r="A64" s="2" t="s">
        <v>29</v>
      </c>
      <c r="B64" s="2" t="s">
        <v>40</v>
      </c>
      <c r="C64" s="55">
        <v>5357</v>
      </c>
      <c r="D64" s="3">
        <v>116</v>
      </c>
      <c r="E64" s="37">
        <v>152.80199999999999</v>
      </c>
      <c r="F64" s="40">
        <v>15.025</v>
      </c>
      <c r="G64" s="40">
        <v>56.174999999999997</v>
      </c>
    </row>
    <row r="65" spans="1:7" x14ac:dyDescent="0.25">
      <c r="A65" s="2" t="s">
        <v>16</v>
      </c>
      <c r="B65" s="2" t="s">
        <v>24</v>
      </c>
      <c r="C65" s="55">
        <v>4285</v>
      </c>
      <c r="D65" s="3">
        <v>117</v>
      </c>
      <c r="E65" s="37">
        <v>151.64500000000001</v>
      </c>
      <c r="F65" s="40">
        <v>15.3</v>
      </c>
      <c r="G65" s="40">
        <v>55.375</v>
      </c>
    </row>
    <row r="66" spans="1:7" x14ac:dyDescent="0.25">
      <c r="A66" s="2" t="s">
        <v>48</v>
      </c>
      <c r="B66" s="4" t="s">
        <v>51</v>
      </c>
      <c r="C66" s="55">
        <v>9208</v>
      </c>
      <c r="D66" s="3">
        <v>118</v>
      </c>
      <c r="E66" s="37">
        <v>149.352</v>
      </c>
      <c r="F66" s="40">
        <v>16.25</v>
      </c>
      <c r="G66" s="40">
        <v>55.725000000000001</v>
      </c>
    </row>
    <row r="67" spans="1:7" x14ac:dyDescent="0.25">
      <c r="A67" s="2" t="s">
        <v>9</v>
      </c>
      <c r="B67" s="2" t="s">
        <v>10</v>
      </c>
      <c r="C67" s="55">
        <v>3005</v>
      </c>
      <c r="D67" s="3">
        <v>116</v>
      </c>
      <c r="E67" s="37">
        <v>147.76599999999999</v>
      </c>
      <c r="F67" s="40">
        <v>14.775</v>
      </c>
      <c r="G67" s="40">
        <v>54.424999999999997</v>
      </c>
    </row>
    <row r="68" spans="1:7" x14ac:dyDescent="0.25">
      <c r="A68" s="2" t="s">
        <v>9</v>
      </c>
      <c r="B68" s="2" t="s">
        <v>11</v>
      </c>
      <c r="C68" s="55">
        <v>3013</v>
      </c>
      <c r="D68" s="3">
        <v>118</v>
      </c>
      <c r="E68" s="37">
        <v>147.11099999999999</v>
      </c>
      <c r="F68" s="40">
        <v>15.9</v>
      </c>
      <c r="G68" s="40">
        <v>56.725000000000001</v>
      </c>
    </row>
    <row r="69" spans="1:7" x14ac:dyDescent="0.25">
      <c r="A69" s="29" t="s">
        <v>55</v>
      </c>
      <c r="B69" s="29" t="s">
        <v>60</v>
      </c>
      <c r="C69" s="65">
        <v>10106</v>
      </c>
      <c r="D69" s="46">
        <v>119</v>
      </c>
      <c r="E69" s="57">
        <v>144.941</v>
      </c>
      <c r="F69" s="58">
        <v>15.3</v>
      </c>
      <c r="G69" s="58">
        <v>56.975000000000001</v>
      </c>
    </row>
    <row r="70" spans="1:7" x14ac:dyDescent="0.25">
      <c r="A70" s="2" t="s">
        <v>173</v>
      </c>
      <c r="B70" s="2" t="s">
        <v>178</v>
      </c>
      <c r="C70" s="55">
        <v>4696</v>
      </c>
      <c r="D70" s="3">
        <v>116</v>
      </c>
      <c r="E70" s="37">
        <v>144.41300000000001</v>
      </c>
      <c r="F70" s="40">
        <v>17.074999999999999</v>
      </c>
      <c r="G70" s="40">
        <v>57.975000000000001</v>
      </c>
    </row>
    <row r="71" spans="1:7" x14ac:dyDescent="0.25">
      <c r="A71" s="2" t="s">
        <v>16</v>
      </c>
      <c r="B71" s="2" t="s">
        <v>22</v>
      </c>
      <c r="C71" s="55">
        <v>4282</v>
      </c>
      <c r="D71" s="3">
        <v>116</v>
      </c>
      <c r="E71" s="37">
        <v>144.05199999999999</v>
      </c>
      <c r="F71" s="40">
        <v>16.399999999999999</v>
      </c>
      <c r="G71" s="40">
        <v>56.966700000000003</v>
      </c>
    </row>
    <row r="72" spans="1:7" x14ac:dyDescent="0.25">
      <c r="A72" s="2" t="s">
        <v>29</v>
      </c>
      <c r="B72" s="2" t="s">
        <v>41</v>
      </c>
      <c r="C72" s="55">
        <v>5358</v>
      </c>
      <c r="D72" s="3">
        <v>117</v>
      </c>
      <c r="E72" s="37">
        <v>143.33199999999999</v>
      </c>
      <c r="F72" s="40">
        <v>15.45</v>
      </c>
      <c r="G72" s="40">
        <v>55.2</v>
      </c>
    </row>
    <row r="73" spans="1:7" x14ac:dyDescent="0.25">
      <c r="A73" s="2" t="s">
        <v>55</v>
      </c>
      <c r="B73" s="4" t="s">
        <v>59</v>
      </c>
      <c r="C73" s="55">
        <v>10105</v>
      </c>
      <c r="D73" s="3">
        <v>116</v>
      </c>
      <c r="E73" s="37">
        <v>140.00299999999999</v>
      </c>
      <c r="F73" s="40">
        <v>15.175000000000001</v>
      </c>
      <c r="G73" s="40">
        <v>54.125</v>
      </c>
    </row>
    <row r="74" spans="1:7" x14ac:dyDescent="0.25">
      <c r="A74" s="2" t="s">
        <v>48</v>
      </c>
      <c r="B74" s="4" t="s">
        <v>50</v>
      </c>
      <c r="C74" s="55">
        <v>9207</v>
      </c>
      <c r="D74" s="3">
        <v>116</v>
      </c>
      <c r="E74" s="37">
        <v>137.56</v>
      </c>
      <c r="F74" s="40">
        <v>15.574999999999999</v>
      </c>
      <c r="G74" s="40">
        <v>55.674999999999997</v>
      </c>
    </row>
    <row r="75" spans="1:7" x14ac:dyDescent="0.25">
      <c r="A75" s="49" t="s">
        <v>55</v>
      </c>
      <c r="B75" s="49" t="s">
        <v>58</v>
      </c>
      <c r="C75" s="59">
        <v>10104</v>
      </c>
      <c r="D75" s="36">
        <v>117</v>
      </c>
      <c r="E75" s="39">
        <v>130.23099999999999</v>
      </c>
      <c r="F75" s="42">
        <v>15.1</v>
      </c>
      <c r="G75" s="42">
        <v>55.8</v>
      </c>
    </row>
    <row r="76" spans="1:7" x14ac:dyDescent="0.25">
      <c r="A76" s="29"/>
      <c r="B76" s="29" t="s">
        <v>94</v>
      </c>
      <c r="E76" s="37">
        <f>AVERAGE(E59:E75)</f>
        <v>148.78935294117647</v>
      </c>
      <c r="F76" s="40">
        <f t="shared" ref="F76:G76" si="3">AVERAGE(F59:F75)</f>
        <v>15.592158823529413</v>
      </c>
      <c r="G76" s="40">
        <f t="shared" si="3"/>
        <v>56.214711764705889</v>
      </c>
    </row>
    <row r="77" spans="1:7" x14ac:dyDescent="0.25">
      <c r="A77" s="29"/>
      <c r="B77" s="29" t="s">
        <v>95</v>
      </c>
      <c r="E77" s="37">
        <v>16.727</v>
      </c>
      <c r="F77" s="40">
        <v>0.82920000000000005</v>
      </c>
      <c r="G77" s="40">
        <v>1.6655</v>
      </c>
    </row>
    <row r="78" spans="1:7" x14ac:dyDescent="0.25">
      <c r="A78" s="29"/>
      <c r="B78" s="29" t="s">
        <v>96</v>
      </c>
      <c r="E78" s="37">
        <v>7.6862370000000002</v>
      </c>
      <c r="F78" s="40">
        <v>3.6351529999999999</v>
      </c>
      <c r="G78" s="40">
        <v>2.0233729999999999</v>
      </c>
    </row>
    <row r="79" spans="1:7" x14ac:dyDescent="0.25">
      <c r="A79" s="30"/>
      <c r="B79" s="25" t="s">
        <v>97</v>
      </c>
      <c r="C79" s="63"/>
      <c r="D79" s="63"/>
      <c r="E79" s="38">
        <f>AVERAGE(E6:E12,E17:E33,E38:E54,E59:E75)</f>
        <v>143.22308620689648</v>
      </c>
      <c r="F79" s="41">
        <f t="shared" ref="F79:G79" si="4">AVERAGE(F6:F12,F17:F33,F38:F54,F59:F75)</f>
        <v>15.030460344827585</v>
      </c>
      <c r="G79" s="41">
        <f t="shared" si="4"/>
        <v>55.581467241379315</v>
      </c>
    </row>
    <row r="80" spans="1:7" ht="15.75" x14ac:dyDescent="0.25">
      <c r="A80" s="60" t="s">
        <v>98</v>
      </c>
      <c r="B80" s="61"/>
      <c r="C80" s="66"/>
      <c r="D80" s="66"/>
      <c r="E80" s="67"/>
      <c r="F80" s="68"/>
      <c r="G80" s="68"/>
    </row>
    <row r="81" spans="1:7" x14ac:dyDescent="0.25">
      <c r="A81" s="31" t="s">
        <v>99</v>
      </c>
      <c r="B81" s="32"/>
      <c r="C81" s="65"/>
      <c r="D81" s="65"/>
      <c r="E81" s="57"/>
      <c r="F81" s="58"/>
      <c r="G81" s="58"/>
    </row>
    <row r="82" spans="1:7" ht="15.75" x14ac:dyDescent="0.25">
      <c r="A82" s="33" t="s">
        <v>100</v>
      </c>
      <c r="B82" s="32"/>
      <c r="C82" s="65"/>
      <c r="D82" s="65"/>
      <c r="E82" s="57"/>
      <c r="F82" s="58"/>
      <c r="G82" s="58"/>
    </row>
    <row r="83" spans="1:7" x14ac:dyDescent="0.25">
      <c r="A83" s="34" t="s">
        <v>196</v>
      </c>
      <c r="B83" s="62"/>
      <c r="C83" s="59"/>
      <c r="D83" s="59"/>
      <c r="E83" s="39"/>
      <c r="F83" s="42"/>
      <c r="G83" s="42"/>
    </row>
  </sheetData>
  <sortState ref="A59:G75">
    <sortCondition descending="1" ref="E59:E7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10" sqref="F10:F13"/>
    </sheetView>
  </sheetViews>
  <sheetFormatPr defaultRowHeight="15" x14ac:dyDescent="0.25"/>
  <cols>
    <col min="1" max="1" width="17" customWidth="1"/>
    <col min="2" max="2" width="19.5703125" customWidth="1"/>
    <col min="3" max="3" width="0" hidden="1" customWidth="1"/>
    <col min="4" max="4" width="9.140625" customWidth="1"/>
    <col min="6" max="6" width="9.140625" style="37" customWidth="1"/>
  </cols>
  <sheetData>
    <row r="1" spans="1:6" x14ac:dyDescent="0.25">
      <c r="A1" s="43" t="s">
        <v>245</v>
      </c>
      <c r="B1" s="7"/>
      <c r="C1" s="8"/>
      <c r="D1" s="8"/>
      <c r="E1" s="8"/>
      <c r="F1" s="3"/>
    </row>
    <row r="2" spans="1:6" ht="15.75" thickBot="1" x14ac:dyDescent="0.3">
      <c r="A2" s="11" t="s">
        <v>233</v>
      </c>
      <c r="B2" s="12"/>
      <c r="C2" s="13"/>
      <c r="D2" s="13"/>
      <c r="E2" s="13"/>
      <c r="F2" s="14"/>
    </row>
    <row r="3" spans="1:6" x14ac:dyDescent="0.25">
      <c r="A3" s="7"/>
      <c r="B3" s="43"/>
      <c r="C3" s="8"/>
      <c r="D3" s="74" t="s">
        <v>79</v>
      </c>
      <c r="E3" s="151" t="s">
        <v>230</v>
      </c>
      <c r="F3" s="74" t="s">
        <v>231</v>
      </c>
    </row>
    <row r="4" spans="1:6" ht="15.75" x14ac:dyDescent="0.25">
      <c r="A4" s="43" t="s">
        <v>83</v>
      </c>
      <c r="B4" s="43" t="s">
        <v>84</v>
      </c>
      <c r="C4" s="125" t="s">
        <v>0</v>
      </c>
      <c r="D4" s="126" t="s">
        <v>85</v>
      </c>
      <c r="E4" s="152"/>
      <c r="F4" s="126" t="s">
        <v>232</v>
      </c>
    </row>
    <row r="5" spans="1:6" x14ac:dyDescent="0.25">
      <c r="A5" s="153" t="s">
        <v>91</v>
      </c>
      <c r="B5" s="153"/>
      <c r="C5" s="27"/>
      <c r="D5" s="27"/>
      <c r="E5" s="26"/>
      <c r="F5" s="138"/>
    </row>
    <row r="6" spans="1:6" x14ac:dyDescent="0.25">
      <c r="A6" s="2" t="s">
        <v>48</v>
      </c>
      <c r="B6" s="4" t="s">
        <v>49</v>
      </c>
      <c r="C6" s="3">
        <v>9203</v>
      </c>
      <c r="D6" s="3">
        <v>110</v>
      </c>
      <c r="E6" s="3">
        <v>20</v>
      </c>
      <c r="F6" s="37">
        <v>101.601</v>
      </c>
    </row>
    <row r="7" spans="1:6" x14ac:dyDescent="0.25">
      <c r="A7" s="2" t="s">
        <v>173</v>
      </c>
      <c r="B7" s="2" t="s">
        <v>176</v>
      </c>
      <c r="C7" s="3">
        <v>4693</v>
      </c>
      <c r="D7" s="3">
        <v>111</v>
      </c>
      <c r="E7" s="3">
        <v>13</v>
      </c>
      <c r="F7" s="37">
        <v>98.442999999999998</v>
      </c>
    </row>
    <row r="8" spans="1:6" x14ac:dyDescent="0.25">
      <c r="A8" s="2" t="s">
        <v>16</v>
      </c>
      <c r="B8" s="2" t="s">
        <v>21</v>
      </c>
      <c r="C8" s="3">
        <v>4278</v>
      </c>
      <c r="D8" s="3">
        <v>110</v>
      </c>
      <c r="E8" s="3">
        <v>20</v>
      </c>
      <c r="F8" s="37">
        <v>94.775000000000006</v>
      </c>
    </row>
    <row r="9" spans="1:6" x14ac:dyDescent="0.25">
      <c r="A9" s="153" t="s">
        <v>92</v>
      </c>
      <c r="B9" s="153"/>
      <c r="C9" s="27"/>
      <c r="D9" s="27"/>
      <c r="E9" s="26"/>
      <c r="F9" s="138"/>
    </row>
    <row r="10" spans="1:6" x14ac:dyDescent="0.25">
      <c r="A10" s="2" t="s">
        <v>13</v>
      </c>
      <c r="B10" s="4" t="s">
        <v>75</v>
      </c>
      <c r="C10" s="3">
        <v>4088</v>
      </c>
      <c r="D10" s="3">
        <v>114</v>
      </c>
      <c r="E10" s="3">
        <v>16</v>
      </c>
      <c r="F10" s="37">
        <v>110.825</v>
      </c>
    </row>
    <row r="11" spans="1:6" x14ac:dyDescent="0.25">
      <c r="A11" s="2" t="s">
        <v>16</v>
      </c>
      <c r="B11" s="2" t="s">
        <v>19</v>
      </c>
      <c r="C11" s="3">
        <v>4270</v>
      </c>
      <c r="D11" s="3">
        <v>115</v>
      </c>
      <c r="E11" s="3">
        <v>20</v>
      </c>
      <c r="F11" s="37">
        <v>104.533</v>
      </c>
    </row>
    <row r="12" spans="1:6" x14ac:dyDescent="0.25">
      <c r="A12" s="2" t="s">
        <v>173</v>
      </c>
      <c r="B12" s="2" t="s">
        <v>174</v>
      </c>
      <c r="C12" s="3">
        <v>4638</v>
      </c>
      <c r="D12" s="3">
        <v>115</v>
      </c>
      <c r="E12" s="3">
        <v>14</v>
      </c>
      <c r="F12" s="37">
        <v>101.009</v>
      </c>
    </row>
    <row r="13" spans="1:6" x14ac:dyDescent="0.25">
      <c r="A13" s="2" t="s">
        <v>48</v>
      </c>
      <c r="B13" s="4" t="s">
        <v>77</v>
      </c>
      <c r="C13" s="3">
        <v>9206</v>
      </c>
      <c r="D13" s="3">
        <v>113</v>
      </c>
      <c r="E13" s="3">
        <v>13</v>
      </c>
      <c r="F13" s="37">
        <v>94.936000000000007</v>
      </c>
    </row>
    <row r="14" spans="1:6" x14ac:dyDescent="0.25">
      <c r="A14" s="153" t="s">
        <v>93</v>
      </c>
      <c r="B14" s="153"/>
      <c r="C14" s="27"/>
      <c r="D14" s="27"/>
      <c r="E14" s="26"/>
      <c r="F14" s="138"/>
    </row>
    <row r="15" spans="1:6" x14ac:dyDescent="0.25">
      <c r="A15" s="2" t="s">
        <v>16</v>
      </c>
      <c r="B15" s="2" t="s">
        <v>22</v>
      </c>
      <c r="C15" s="3">
        <v>4282</v>
      </c>
      <c r="D15" s="3">
        <v>116</v>
      </c>
      <c r="E15" s="3">
        <v>20</v>
      </c>
      <c r="F15" s="37">
        <v>107.456</v>
      </c>
    </row>
    <row r="16" spans="1:6" x14ac:dyDescent="0.25">
      <c r="A16" s="2" t="s">
        <v>9</v>
      </c>
      <c r="B16" s="2" t="s">
        <v>11</v>
      </c>
      <c r="C16" s="3">
        <v>3013</v>
      </c>
      <c r="D16" s="3">
        <v>118</v>
      </c>
      <c r="E16" s="3">
        <v>14</v>
      </c>
      <c r="F16" s="37">
        <v>104.646</v>
      </c>
    </row>
    <row r="17" spans="1:6" x14ac:dyDescent="0.25">
      <c r="A17" s="2" t="s">
        <v>48</v>
      </c>
      <c r="B17" s="4" t="s">
        <v>51</v>
      </c>
      <c r="C17" s="3">
        <v>9208</v>
      </c>
      <c r="D17" s="3">
        <v>118</v>
      </c>
      <c r="E17" s="3">
        <v>20</v>
      </c>
      <c r="F17" s="37">
        <v>101.239</v>
      </c>
    </row>
    <row r="18" spans="1:6" x14ac:dyDescent="0.25">
      <c r="A18" s="2" t="s">
        <v>9</v>
      </c>
      <c r="B18" s="2" t="s">
        <v>10</v>
      </c>
      <c r="C18" s="3">
        <v>3005</v>
      </c>
      <c r="D18" s="3">
        <v>116</v>
      </c>
      <c r="E18" s="3">
        <v>14</v>
      </c>
      <c r="F18" s="37">
        <v>100.953</v>
      </c>
    </row>
    <row r="19" spans="1:6" x14ac:dyDescent="0.25">
      <c r="A19" s="2" t="s">
        <v>173</v>
      </c>
      <c r="B19" s="2" t="s">
        <v>178</v>
      </c>
      <c r="C19" s="3">
        <v>4696</v>
      </c>
      <c r="D19" s="3">
        <v>116</v>
      </c>
      <c r="E19" s="3">
        <v>14</v>
      </c>
      <c r="F19" s="37">
        <v>100.627</v>
      </c>
    </row>
    <row r="20" spans="1:6" x14ac:dyDescent="0.25">
      <c r="A20" s="2" t="s">
        <v>48</v>
      </c>
      <c r="B20" s="4" t="s">
        <v>50</v>
      </c>
      <c r="C20" s="3">
        <v>9207</v>
      </c>
      <c r="D20" s="3">
        <v>116</v>
      </c>
      <c r="E20" s="3">
        <v>20</v>
      </c>
      <c r="F20" s="37">
        <v>96.926000000000002</v>
      </c>
    </row>
    <row r="21" spans="1:6" x14ac:dyDescent="0.25">
      <c r="A21" s="130" t="s">
        <v>234</v>
      </c>
      <c r="B21" s="131"/>
      <c r="C21" s="132"/>
      <c r="D21" s="132"/>
      <c r="E21" s="132"/>
      <c r="F21" s="123"/>
    </row>
    <row r="22" spans="1:6" x14ac:dyDescent="0.25">
      <c r="A22" s="133" t="s">
        <v>235</v>
      </c>
      <c r="B22" s="44"/>
      <c r="C22" s="45"/>
      <c r="D22" s="45"/>
      <c r="E22" s="45"/>
      <c r="F22" s="46"/>
    </row>
    <row r="23" spans="1:6" x14ac:dyDescent="0.25">
      <c r="A23" s="133" t="s">
        <v>236</v>
      </c>
      <c r="B23" s="44"/>
      <c r="C23" s="45"/>
      <c r="D23" s="45"/>
      <c r="E23" s="45"/>
      <c r="F23" s="46"/>
    </row>
    <row r="24" spans="1:6" x14ac:dyDescent="0.25">
      <c r="A24" s="133" t="s">
        <v>237</v>
      </c>
      <c r="B24" s="44"/>
      <c r="C24" s="45"/>
      <c r="D24" s="45"/>
      <c r="E24" s="45"/>
      <c r="F24" s="46"/>
    </row>
    <row r="25" spans="1:6" x14ac:dyDescent="0.25">
      <c r="A25" s="133" t="s">
        <v>238</v>
      </c>
      <c r="B25" s="44"/>
      <c r="C25" s="45"/>
      <c r="D25" s="45"/>
      <c r="E25" s="45"/>
      <c r="F25" s="46"/>
    </row>
    <row r="26" spans="1:6" x14ac:dyDescent="0.25">
      <c r="A26" s="133" t="s">
        <v>239</v>
      </c>
      <c r="B26" s="44"/>
      <c r="C26" s="45"/>
      <c r="D26" s="45"/>
      <c r="E26" s="45"/>
      <c r="F26" s="46"/>
    </row>
    <row r="27" spans="1:6" ht="15.75" x14ac:dyDescent="0.25">
      <c r="A27" s="134" t="s">
        <v>98</v>
      </c>
      <c r="B27" s="44"/>
      <c r="C27" s="45"/>
      <c r="D27" s="45"/>
      <c r="E27" s="45"/>
      <c r="F27" s="46"/>
    </row>
    <row r="28" spans="1:6" x14ac:dyDescent="0.25">
      <c r="A28" s="135" t="s">
        <v>240</v>
      </c>
      <c r="B28" s="44"/>
      <c r="C28" s="45"/>
      <c r="D28" s="45"/>
      <c r="E28" s="45"/>
      <c r="F28" s="46"/>
    </row>
    <row r="29" spans="1:6" ht="15.75" x14ac:dyDescent="0.25">
      <c r="A29" s="136" t="s">
        <v>241</v>
      </c>
      <c r="B29" s="44"/>
      <c r="C29" s="45"/>
      <c r="D29" s="45"/>
      <c r="E29" s="45"/>
      <c r="F29" s="46"/>
    </row>
    <row r="30" spans="1:6" x14ac:dyDescent="0.25">
      <c r="A30" s="137" t="s">
        <v>242</v>
      </c>
      <c r="B30" s="116"/>
      <c r="C30" s="62"/>
      <c r="D30" s="62"/>
      <c r="E30" s="62"/>
      <c r="F30" s="36"/>
    </row>
  </sheetData>
  <sortState ref="A2:G14">
    <sortCondition descending="1" ref="F2:F14"/>
  </sortState>
  <mergeCells count="4">
    <mergeCell ref="E3:E4"/>
    <mergeCell ref="A5:B5"/>
    <mergeCell ref="A9:B9"/>
    <mergeCell ref="A14:B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9" t="s">
        <v>260</v>
      </c>
      <c r="B1" s="7"/>
      <c r="C1" s="8"/>
      <c r="D1" s="8"/>
    </row>
    <row r="2" spans="1:7" ht="15.75" thickBot="1" x14ac:dyDescent="0.3">
      <c r="A2" s="11" t="s">
        <v>223</v>
      </c>
      <c r="B2" s="12"/>
      <c r="C2" s="13"/>
      <c r="D2" s="13"/>
      <c r="E2" s="97"/>
      <c r="F2" s="98"/>
      <c r="G2" s="98"/>
    </row>
    <row r="3" spans="1:7" ht="15.75" x14ac:dyDescent="0.25">
      <c r="A3" s="2"/>
      <c r="B3" s="2"/>
      <c r="C3" s="3"/>
      <c r="D3" s="16" t="s">
        <v>79</v>
      </c>
      <c r="E3" s="99" t="s">
        <v>80</v>
      </c>
      <c r="F3" s="100" t="s">
        <v>81</v>
      </c>
      <c r="G3" s="100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01" t="s">
        <v>86</v>
      </c>
      <c r="F4" s="102" t="s">
        <v>87</v>
      </c>
      <c r="G4" s="102" t="s">
        <v>88</v>
      </c>
    </row>
    <row r="5" spans="1:7" x14ac:dyDescent="0.25">
      <c r="A5" s="24" t="s">
        <v>91</v>
      </c>
      <c r="B5" s="25"/>
      <c r="C5" s="26"/>
      <c r="D5" s="27"/>
      <c r="E5" s="105"/>
      <c r="F5" s="106"/>
      <c r="G5" s="106"/>
    </row>
    <row r="6" spans="1:7" x14ac:dyDescent="0.25">
      <c r="A6" s="2" t="s">
        <v>173</v>
      </c>
      <c r="B6" s="2" t="s">
        <v>176</v>
      </c>
      <c r="C6">
        <v>4693</v>
      </c>
      <c r="D6" s="3">
        <v>111</v>
      </c>
      <c r="E6" s="37">
        <v>184.60900000000001</v>
      </c>
      <c r="F6" s="40">
        <v>22.45</v>
      </c>
      <c r="G6" s="40">
        <v>52.563600000000001</v>
      </c>
    </row>
    <row r="7" spans="1:7" x14ac:dyDescent="0.25">
      <c r="A7" s="29" t="s">
        <v>48</v>
      </c>
      <c r="B7" s="56" t="s">
        <v>49</v>
      </c>
      <c r="C7" s="115">
        <v>9203</v>
      </c>
      <c r="D7" s="46">
        <v>110</v>
      </c>
      <c r="E7" s="57">
        <v>168.98099999999999</v>
      </c>
      <c r="F7" s="58">
        <v>19.024999999999999</v>
      </c>
      <c r="G7" s="58">
        <v>53.136400000000002</v>
      </c>
    </row>
    <row r="8" spans="1:7" x14ac:dyDescent="0.25">
      <c r="A8" s="49" t="s">
        <v>16</v>
      </c>
      <c r="B8" s="49" t="s">
        <v>21</v>
      </c>
      <c r="C8" s="104">
        <v>4278</v>
      </c>
      <c r="D8" s="36">
        <v>110</v>
      </c>
      <c r="E8" s="39">
        <v>164.74600000000001</v>
      </c>
      <c r="F8" s="42">
        <v>19.372699999999998</v>
      </c>
      <c r="G8" s="42">
        <v>55.5364</v>
      </c>
    </row>
    <row r="9" spans="1:7" x14ac:dyDescent="0.25">
      <c r="A9" s="29"/>
      <c r="B9" s="29" t="s">
        <v>94</v>
      </c>
      <c r="D9" s="3"/>
      <c r="E9" s="37">
        <f>AVERAGE(E6:E8)</f>
        <v>172.77866666666668</v>
      </c>
      <c r="F9" s="40">
        <f t="shared" ref="F9:G9" si="0">AVERAGE(F6:F8)</f>
        <v>20.282566666666664</v>
      </c>
      <c r="G9" s="40">
        <f t="shared" si="0"/>
        <v>53.745466666666665</v>
      </c>
    </row>
    <row r="10" spans="1:7" x14ac:dyDescent="0.25">
      <c r="A10" s="29"/>
      <c r="B10" s="29" t="s">
        <v>95</v>
      </c>
      <c r="D10" s="3"/>
      <c r="E10" s="37">
        <v>19.257000000000001</v>
      </c>
      <c r="F10" s="40">
        <v>0.78949999999999998</v>
      </c>
      <c r="G10" s="40">
        <v>1.0442</v>
      </c>
    </row>
    <row r="11" spans="1:7" x14ac:dyDescent="0.25">
      <c r="A11" s="29"/>
      <c r="B11" s="29" t="s">
        <v>96</v>
      </c>
      <c r="D11" s="3"/>
      <c r="E11" s="37">
        <v>12.73118</v>
      </c>
      <c r="F11" s="40">
        <v>4.4465979999999998</v>
      </c>
      <c r="G11" s="40">
        <v>2.1377730000000001</v>
      </c>
    </row>
    <row r="12" spans="1:7" x14ac:dyDescent="0.25">
      <c r="A12" s="24" t="s">
        <v>92</v>
      </c>
      <c r="B12" s="25"/>
      <c r="D12" s="27"/>
      <c r="E12" s="38"/>
      <c r="F12" s="41"/>
      <c r="G12" s="41"/>
    </row>
    <row r="13" spans="1:7" x14ac:dyDescent="0.25">
      <c r="A13" s="29" t="s">
        <v>173</v>
      </c>
      <c r="B13" s="29" t="s">
        <v>174</v>
      </c>
      <c r="C13" s="115">
        <v>4638</v>
      </c>
      <c r="D13" s="46">
        <v>115</v>
      </c>
      <c r="E13" s="57">
        <v>202.60400000000001</v>
      </c>
      <c r="F13" s="58">
        <v>22</v>
      </c>
      <c r="G13" s="58">
        <v>52.46</v>
      </c>
    </row>
    <row r="14" spans="1:7" x14ac:dyDescent="0.25">
      <c r="A14" s="49" t="s">
        <v>16</v>
      </c>
      <c r="B14" s="49" t="s">
        <v>19</v>
      </c>
      <c r="C14" s="104">
        <v>4270</v>
      </c>
      <c r="D14" s="36">
        <v>115</v>
      </c>
      <c r="E14" s="39">
        <v>192.953</v>
      </c>
      <c r="F14" s="42">
        <v>21.290900000000001</v>
      </c>
      <c r="G14" s="42">
        <v>54.928600000000003</v>
      </c>
    </row>
    <row r="15" spans="1:7" x14ac:dyDescent="0.25">
      <c r="A15" s="2"/>
      <c r="B15" s="29" t="s">
        <v>94</v>
      </c>
      <c r="D15" s="3"/>
      <c r="E15" s="37">
        <f>AVERAGE(E13:E14)</f>
        <v>197.77850000000001</v>
      </c>
      <c r="F15" s="40">
        <f t="shared" ref="F15:G15" si="1">AVERAGE(F13:F14)</f>
        <v>21.64545</v>
      </c>
      <c r="G15" s="40">
        <f t="shared" si="1"/>
        <v>53.694299999999998</v>
      </c>
    </row>
    <row r="16" spans="1:7" x14ac:dyDescent="0.25">
      <c r="A16" s="2"/>
      <c r="B16" s="29" t="s">
        <v>95</v>
      </c>
      <c r="D16" s="3"/>
      <c r="E16" s="37">
        <v>21.454000000000001</v>
      </c>
      <c r="F16" s="40">
        <v>1.083</v>
      </c>
      <c r="G16" s="40">
        <v>1.9575</v>
      </c>
    </row>
    <row r="17" spans="1:7" x14ac:dyDescent="0.25">
      <c r="A17" s="2"/>
      <c r="B17" s="29" t="s">
        <v>96</v>
      </c>
      <c r="D17" s="3"/>
      <c r="E17" s="37">
        <v>10.51113</v>
      </c>
      <c r="F17" s="40">
        <v>4.8465579999999999</v>
      </c>
      <c r="G17" s="40">
        <v>2.8895089999999999</v>
      </c>
    </row>
    <row r="18" spans="1:7" x14ac:dyDescent="0.25">
      <c r="A18" s="24" t="s">
        <v>93</v>
      </c>
      <c r="B18" s="25"/>
      <c r="D18" s="27"/>
      <c r="E18" s="38"/>
      <c r="F18" s="41"/>
      <c r="G18" s="41"/>
    </row>
    <row r="19" spans="1:7" x14ac:dyDescent="0.25">
      <c r="A19" s="2" t="s">
        <v>16</v>
      </c>
      <c r="B19" s="2" t="s">
        <v>22</v>
      </c>
      <c r="C19">
        <v>4282</v>
      </c>
      <c r="D19" s="3">
        <v>116</v>
      </c>
      <c r="E19" s="37">
        <v>196.79599999999999</v>
      </c>
      <c r="F19" s="40">
        <v>21.927299999999999</v>
      </c>
      <c r="G19" s="40">
        <v>52.5</v>
      </c>
    </row>
    <row r="20" spans="1:7" x14ac:dyDescent="0.25">
      <c r="A20" s="29" t="s">
        <v>48</v>
      </c>
      <c r="B20" s="56" t="s">
        <v>51</v>
      </c>
      <c r="C20" s="115">
        <v>9208</v>
      </c>
      <c r="D20" s="46">
        <v>118</v>
      </c>
      <c r="E20" s="57">
        <v>192.60300000000001</v>
      </c>
      <c r="F20" s="58">
        <v>25.363600000000002</v>
      </c>
      <c r="G20" s="58">
        <v>51.642899999999997</v>
      </c>
    </row>
    <row r="21" spans="1:7" x14ac:dyDescent="0.25">
      <c r="A21" s="2" t="s">
        <v>173</v>
      </c>
      <c r="B21" s="2" t="s">
        <v>178</v>
      </c>
      <c r="C21">
        <v>4696</v>
      </c>
      <c r="D21" s="3">
        <v>116</v>
      </c>
      <c r="E21" s="37">
        <v>188.44200000000001</v>
      </c>
      <c r="F21" s="40">
        <v>25.0273</v>
      </c>
      <c r="G21" s="40">
        <v>52.355600000000003</v>
      </c>
    </row>
    <row r="22" spans="1:7" x14ac:dyDescent="0.25">
      <c r="A22" s="49" t="s">
        <v>48</v>
      </c>
      <c r="B22" s="51" t="s">
        <v>50</v>
      </c>
      <c r="C22" s="104">
        <v>9207</v>
      </c>
      <c r="D22" s="36">
        <v>116</v>
      </c>
      <c r="E22" s="39">
        <v>174.501</v>
      </c>
      <c r="F22" s="42">
        <v>22.72</v>
      </c>
      <c r="G22" s="42">
        <v>52.1111</v>
      </c>
    </row>
    <row r="23" spans="1:7" x14ac:dyDescent="0.25">
      <c r="A23" s="29"/>
      <c r="B23" s="29" t="s">
        <v>94</v>
      </c>
      <c r="D23" s="3"/>
      <c r="E23" s="37">
        <f>AVERAGE(E19:E22)</f>
        <v>188.0855</v>
      </c>
      <c r="F23" s="40">
        <f t="shared" ref="F23:G23" si="2">AVERAGE(F19:F22)</f>
        <v>23.759550000000001</v>
      </c>
      <c r="G23" s="40">
        <f t="shared" si="2"/>
        <v>52.1524</v>
      </c>
    </row>
    <row r="24" spans="1:7" x14ac:dyDescent="0.25">
      <c r="A24" s="29"/>
      <c r="B24" s="29" t="s">
        <v>95</v>
      </c>
      <c r="D24" s="3"/>
      <c r="E24" s="37">
        <v>17.297999999999998</v>
      </c>
      <c r="F24" s="40">
        <v>0.82579999999999998</v>
      </c>
      <c r="G24" s="40">
        <v>1.2150000000000001</v>
      </c>
    </row>
    <row r="25" spans="1:7" x14ac:dyDescent="0.25">
      <c r="A25" s="29"/>
      <c r="B25" s="29" t="s">
        <v>96</v>
      </c>
      <c r="D25" s="3"/>
      <c r="E25" s="37">
        <v>10.25534</v>
      </c>
      <c r="F25" s="40">
        <v>3.8782359999999998</v>
      </c>
      <c r="G25" s="40">
        <v>2.2870810000000001</v>
      </c>
    </row>
    <row r="26" spans="1:7" x14ac:dyDescent="0.25">
      <c r="A26" s="30"/>
      <c r="B26" s="25" t="s">
        <v>97</v>
      </c>
      <c r="C26" s="103"/>
      <c r="D26" s="103"/>
      <c r="E26" s="38">
        <f>AVERAGE(E6:E8,E13:E14,E19:E22)</f>
        <v>185.13722222222225</v>
      </c>
      <c r="F26" s="41">
        <f t="shared" ref="F26:G26" si="3">AVERAGE(F6:F8,F13:F14,F19:F22)</f>
        <v>22.130755555555552</v>
      </c>
      <c r="G26" s="41">
        <f t="shared" si="3"/>
        <v>53.026066666666665</v>
      </c>
    </row>
    <row r="27" spans="1:7" ht="15.75" x14ac:dyDescent="0.25">
      <c r="A27" s="60" t="s">
        <v>98</v>
      </c>
      <c r="B27" s="61"/>
      <c r="C27" s="122"/>
      <c r="D27" s="122"/>
      <c r="E27" s="67"/>
      <c r="F27" s="68"/>
      <c r="G27" s="68"/>
    </row>
    <row r="28" spans="1:7" x14ac:dyDescent="0.25">
      <c r="A28" s="31" t="s">
        <v>99</v>
      </c>
      <c r="B28" s="32"/>
      <c r="C28" s="115"/>
      <c r="D28" s="115"/>
      <c r="E28" s="57"/>
      <c r="F28" s="58"/>
      <c r="G28" s="58"/>
    </row>
    <row r="29" spans="1:7" ht="15.75" x14ac:dyDescent="0.25">
      <c r="A29" s="85" t="s">
        <v>100</v>
      </c>
      <c r="B29" s="35"/>
      <c r="C29" s="104"/>
      <c r="D29" s="104"/>
      <c r="E29" s="39"/>
      <c r="F29" s="42"/>
      <c r="G29" s="42"/>
    </row>
  </sheetData>
  <sortState ref="A19:G22">
    <sortCondition descending="1" ref="E19:E22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9" t="s">
        <v>259</v>
      </c>
      <c r="B1" s="7"/>
      <c r="C1" s="8"/>
      <c r="D1" s="8"/>
    </row>
    <row r="2" spans="1:7" ht="15.75" thickBot="1" x14ac:dyDescent="0.3">
      <c r="A2" s="11" t="s">
        <v>215</v>
      </c>
      <c r="B2" s="12"/>
      <c r="C2" s="13"/>
      <c r="D2" s="13"/>
      <c r="E2" s="97"/>
      <c r="F2" s="98"/>
      <c r="G2" s="98"/>
    </row>
    <row r="3" spans="1:7" ht="15.75" x14ac:dyDescent="0.25">
      <c r="A3" s="2"/>
      <c r="B3" s="2"/>
      <c r="C3" s="3"/>
      <c r="D3" s="16" t="s">
        <v>79</v>
      </c>
      <c r="E3" s="99" t="s">
        <v>80</v>
      </c>
      <c r="F3" s="100" t="s">
        <v>81</v>
      </c>
      <c r="G3" s="100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01" t="s">
        <v>86</v>
      </c>
      <c r="F4" s="102" t="s">
        <v>87</v>
      </c>
      <c r="G4" s="102" t="s">
        <v>88</v>
      </c>
    </row>
    <row r="5" spans="1:7" x14ac:dyDescent="0.25">
      <c r="A5" s="88" t="s">
        <v>89</v>
      </c>
      <c r="B5" s="88"/>
      <c r="C5" s="88"/>
      <c r="D5" s="88"/>
      <c r="E5" s="105"/>
      <c r="F5" s="106"/>
      <c r="G5" s="106"/>
    </row>
    <row r="6" spans="1:7" x14ac:dyDescent="0.25">
      <c r="A6" s="2" t="s">
        <v>33</v>
      </c>
      <c r="B6" s="2" t="s">
        <v>34</v>
      </c>
      <c r="C6">
        <v>5089</v>
      </c>
      <c r="D6" s="3">
        <v>103</v>
      </c>
      <c r="E6" s="37">
        <v>184.38499999999999</v>
      </c>
      <c r="F6" s="40">
        <v>18.8</v>
      </c>
      <c r="G6" s="40">
        <v>54.128571399999998</v>
      </c>
    </row>
    <row r="7" spans="1:7" x14ac:dyDescent="0.25">
      <c r="A7" s="24" t="s">
        <v>91</v>
      </c>
      <c r="B7" s="25"/>
      <c r="C7" s="26"/>
      <c r="D7" s="27"/>
      <c r="E7" s="27"/>
      <c r="F7" s="28"/>
      <c r="G7" s="28"/>
    </row>
    <row r="8" spans="1:7" x14ac:dyDescent="0.25">
      <c r="A8" s="2" t="s">
        <v>33</v>
      </c>
      <c r="B8" s="2" t="s">
        <v>35</v>
      </c>
      <c r="C8">
        <v>5090</v>
      </c>
      <c r="D8" s="3">
        <v>111</v>
      </c>
      <c r="E8" s="37">
        <v>218.547</v>
      </c>
      <c r="F8" s="40">
        <v>19.4833</v>
      </c>
      <c r="G8" s="40">
        <v>54.2</v>
      </c>
    </row>
    <row r="9" spans="1:7" x14ac:dyDescent="0.25">
      <c r="A9" s="2" t="s">
        <v>16</v>
      </c>
      <c r="B9" s="2" t="s">
        <v>18</v>
      </c>
      <c r="C9">
        <v>4265</v>
      </c>
      <c r="D9" s="3">
        <v>111</v>
      </c>
      <c r="E9" s="37">
        <v>191.56200000000001</v>
      </c>
      <c r="F9" s="40">
        <v>18.8125</v>
      </c>
      <c r="G9" s="40">
        <v>53.814300000000003</v>
      </c>
    </row>
    <row r="10" spans="1:7" x14ac:dyDescent="0.25">
      <c r="A10" s="2" t="s">
        <v>48</v>
      </c>
      <c r="B10" s="4" t="s">
        <v>49</v>
      </c>
      <c r="C10">
        <v>9203</v>
      </c>
      <c r="D10" s="3">
        <v>110</v>
      </c>
      <c r="E10" s="37">
        <v>185.827</v>
      </c>
      <c r="F10" s="40">
        <v>18.725000000000001</v>
      </c>
      <c r="G10" s="40">
        <v>53.514299999999999</v>
      </c>
    </row>
    <row r="11" spans="1:7" x14ac:dyDescent="0.25">
      <c r="A11" s="2" t="s">
        <v>173</v>
      </c>
      <c r="B11" s="2" t="s">
        <v>176</v>
      </c>
      <c r="C11">
        <v>4693</v>
      </c>
      <c r="D11" s="3">
        <v>111</v>
      </c>
      <c r="E11" s="37">
        <v>185.071</v>
      </c>
      <c r="F11" s="40">
        <v>21.4375</v>
      </c>
      <c r="G11" s="40">
        <v>53.028599999999997</v>
      </c>
    </row>
    <row r="12" spans="1:7" x14ac:dyDescent="0.25">
      <c r="A12" s="29" t="s">
        <v>48</v>
      </c>
      <c r="B12" s="56" t="s">
        <v>52</v>
      </c>
      <c r="C12" s="115">
        <v>9213</v>
      </c>
      <c r="D12" s="46">
        <v>111</v>
      </c>
      <c r="E12" s="57">
        <v>183.25899999999999</v>
      </c>
      <c r="F12" s="58">
        <v>18.925000000000001</v>
      </c>
      <c r="G12" s="58">
        <v>54.8</v>
      </c>
    </row>
    <row r="13" spans="1:7" x14ac:dyDescent="0.25">
      <c r="A13" s="49" t="s">
        <v>16</v>
      </c>
      <c r="B13" s="49" t="s">
        <v>21</v>
      </c>
      <c r="C13" s="104">
        <v>4278</v>
      </c>
      <c r="D13" s="36">
        <v>110</v>
      </c>
      <c r="E13" s="39">
        <v>173.56</v>
      </c>
      <c r="F13" s="42">
        <v>19.057099999999998</v>
      </c>
      <c r="G13" s="42">
        <v>55.942900000000002</v>
      </c>
    </row>
    <row r="14" spans="1:7" x14ac:dyDescent="0.25">
      <c r="A14" s="29"/>
      <c r="B14" s="29" t="s">
        <v>94</v>
      </c>
      <c r="D14" s="3"/>
      <c r="E14" s="37">
        <f>AVERAGE(E8:E13)</f>
        <v>189.63766666666666</v>
      </c>
      <c r="F14" s="40">
        <f t="shared" ref="F14:G14" si="0">AVERAGE(F8:F13)</f>
        <v>19.406733333333335</v>
      </c>
      <c r="G14" s="40">
        <f t="shared" si="0"/>
        <v>54.216683333333343</v>
      </c>
    </row>
    <row r="15" spans="1:7" x14ac:dyDescent="0.25">
      <c r="A15" s="29"/>
      <c r="B15" s="29" t="s">
        <v>95</v>
      </c>
      <c r="D15" s="3"/>
      <c r="E15" s="37">
        <v>19.382000000000001</v>
      </c>
      <c r="F15" s="40">
        <v>0.85399999999999998</v>
      </c>
      <c r="G15" s="40">
        <v>1.3057000000000001</v>
      </c>
    </row>
    <row r="16" spans="1:7" x14ac:dyDescent="0.25">
      <c r="A16" s="29"/>
      <c r="B16" s="29" t="s">
        <v>96</v>
      </c>
      <c r="D16" s="3"/>
      <c r="E16" s="37">
        <v>9.6361659999999993</v>
      </c>
      <c r="F16" s="40">
        <v>4.127516</v>
      </c>
      <c r="G16" s="40">
        <v>2.1291370000000001</v>
      </c>
    </row>
    <row r="17" spans="1:7" x14ac:dyDescent="0.25">
      <c r="A17" s="24" t="s">
        <v>92</v>
      </c>
      <c r="B17" s="25"/>
      <c r="D17" s="27"/>
      <c r="E17" s="38"/>
      <c r="F17" s="41"/>
      <c r="G17" s="41"/>
    </row>
    <row r="18" spans="1:7" x14ac:dyDescent="0.25">
      <c r="A18" s="2" t="s">
        <v>173</v>
      </c>
      <c r="B18" s="2" t="s">
        <v>174</v>
      </c>
      <c r="C18">
        <v>4638</v>
      </c>
      <c r="D18" s="3">
        <v>115</v>
      </c>
      <c r="E18" s="37">
        <v>215.881</v>
      </c>
      <c r="F18" s="40">
        <v>21.383299999999998</v>
      </c>
      <c r="G18" s="40">
        <v>52.5</v>
      </c>
    </row>
    <row r="19" spans="1:7" x14ac:dyDescent="0.25">
      <c r="A19" s="2" t="s">
        <v>13</v>
      </c>
      <c r="B19" s="4" t="s">
        <v>15</v>
      </c>
      <c r="C19">
        <v>4092</v>
      </c>
      <c r="D19" s="3">
        <v>112</v>
      </c>
      <c r="E19" s="37">
        <v>207.67099999999999</v>
      </c>
      <c r="F19" s="40">
        <v>19.742899999999999</v>
      </c>
      <c r="G19" s="40">
        <v>56.185699999999997</v>
      </c>
    </row>
    <row r="20" spans="1:7" x14ac:dyDescent="0.25">
      <c r="A20" s="2" t="s">
        <v>55</v>
      </c>
      <c r="B20" s="2" t="s">
        <v>56</v>
      </c>
      <c r="C20">
        <v>10101</v>
      </c>
      <c r="D20" s="3">
        <v>114</v>
      </c>
      <c r="E20" s="37">
        <v>207.422</v>
      </c>
      <c r="F20" s="40">
        <v>19.933299999999999</v>
      </c>
      <c r="G20" s="40">
        <v>54.62</v>
      </c>
    </row>
    <row r="21" spans="1:7" x14ac:dyDescent="0.25">
      <c r="A21" s="29" t="s">
        <v>55</v>
      </c>
      <c r="B21" s="29" t="s">
        <v>57</v>
      </c>
      <c r="C21" s="115">
        <v>10103</v>
      </c>
      <c r="D21" s="46">
        <v>115</v>
      </c>
      <c r="E21" s="57">
        <v>198.809</v>
      </c>
      <c r="F21" s="58">
        <v>19.857099999999999</v>
      </c>
      <c r="G21" s="58">
        <v>52.85</v>
      </c>
    </row>
    <row r="22" spans="1:7" x14ac:dyDescent="0.25">
      <c r="A22" s="2" t="s">
        <v>16</v>
      </c>
      <c r="B22" s="2" t="s">
        <v>19</v>
      </c>
      <c r="C22">
        <v>4270</v>
      </c>
      <c r="D22" s="3">
        <v>115</v>
      </c>
      <c r="E22" s="37">
        <v>196.64400000000001</v>
      </c>
      <c r="F22" s="40">
        <v>19.871400000000001</v>
      </c>
      <c r="G22" s="40">
        <v>55.966700000000003</v>
      </c>
    </row>
    <row r="23" spans="1:7" x14ac:dyDescent="0.25">
      <c r="A23" s="2" t="s">
        <v>189</v>
      </c>
      <c r="B23" s="2" t="s">
        <v>190</v>
      </c>
      <c r="C23">
        <v>3115</v>
      </c>
      <c r="D23" s="3">
        <v>113</v>
      </c>
      <c r="E23" s="37">
        <v>194.21600000000001</v>
      </c>
      <c r="F23" s="40">
        <v>19.8857</v>
      </c>
      <c r="G23" s="40">
        <v>53.857100000000003</v>
      </c>
    </row>
    <row r="24" spans="1:7" x14ac:dyDescent="0.25">
      <c r="A24" s="49" t="s">
        <v>16</v>
      </c>
      <c r="B24" s="49" t="s">
        <v>23</v>
      </c>
      <c r="C24" s="104">
        <v>4284</v>
      </c>
      <c r="D24" s="36">
        <v>114</v>
      </c>
      <c r="E24" s="39">
        <v>175.578</v>
      </c>
      <c r="F24" s="42">
        <v>20.716699999999999</v>
      </c>
      <c r="G24" s="42">
        <v>52.22</v>
      </c>
    </row>
    <row r="25" spans="1:7" x14ac:dyDescent="0.25">
      <c r="A25" s="2"/>
      <c r="B25" s="29" t="s">
        <v>94</v>
      </c>
      <c r="D25" s="3"/>
      <c r="E25" s="37">
        <f>AVERAGE(E18:E24)</f>
        <v>199.46014285714287</v>
      </c>
      <c r="F25" s="40">
        <f t="shared" ref="F25:G25" si="1">AVERAGE(F18:F24)</f>
        <v>20.198628571428571</v>
      </c>
      <c r="G25" s="40">
        <f t="shared" si="1"/>
        <v>54.028499999999994</v>
      </c>
    </row>
    <row r="26" spans="1:7" x14ac:dyDescent="0.25">
      <c r="A26" s="2"/>
      <c r="B26" s="29" t="s">
        <v>95</v>
      </c>
      <c r="D26" s="3"/>
      <c r="E26" s="37">
        <v>13.545999999999999</v>
      </c>
      <c r="F26" s="40">
        <v>0.73270000000000002</v>
      </c>
      <c r="G26" s="40">
        <v>1.3183</v>
      </c>
    </row>
    <row r="27" spans="1:7" x14ac:dyDescent="0.25">
      <c r="A27" s="2"/>
      <c r="B27" s="29" t="s">
        <v>96</v>
      </c>
      <c r="D27" s="3"/>
      <c r="E27" s="37">
        <v>5.9824000000000002</v>
      </c>
      <c r="F27" s="40">
        <v>3.200107</v>
      </c>
      <c r="G27" s="40">
        <v>1.889834</v>
      </c>
    </row>
    <row r="28" spans="1:7" x14ac:dyDescent="0.25">
      <c r="A28" s="24" t="s">
        <v>93</v>
      </c>
      <c r="B28" s="25"/>
      <c r="D28" s="27"/>
      <c r="E28" s="38"/>
      <c r="F28" s="41"/>
      <c r="G28" s="41"/>
    </row>
    <row r="29" spans="1:7" x14ac:dyDescent="0.25">
      <c r="A29" s="2" t="s">
        <v>16</v>
      </c>
      <c r="B29" s="2" t="s">
        <v>22</v>
      </c>
      <c r="C29">
        <v>4282</v>
      </c>
      <c r="D29" s="3">
        <v>116</v>
      </c>
      <c r="E29" s="37">
        <v>209.58</v>
      </c>
      <c r="F29" s="40">
        <v>20.6143</v>
      </c>
      <c r="G29" s="40">
        <v>52.871400000000001</v>
      </c>
    </row>
    <row r="30" spans="1:7" x14ac:dyDescent="0.25">
      <c r="A30" s="2" t="s">
        <v>16</v>
      </c>
      <c r="B30" s="2" t="s">
        <v>24</v>
      </c>
      <c r="C30">
        <v>4285</v>
      </c>
      <c r="D30" s="3">
        <v>117</v>
      </c>
      <c r="E30" s="37">
        <v>204.46</v>
      </c>
      <c r="F30" s="40">
        <v>21.185700000000001</v>
      </c>
      <c r="G30" s="40">
        <v>53.566699999999997</v>
      </c>
    </row>
    <row r="31" spans="1:7" x14ac:dyDescent="0.25">
      <c r="A31" s="2" t="s">
        <v>48</v>
      </c>
      <c r="B31" s="4" t="s">
        <v>51</v>
      </c>
      <c r="C31">
        <v>9208</v>
      </c>
      <c r="D31" s="3">
        <v>118</v>
      </c>
      <c r="E31" s="37">
        <v>198.43</v>
      </c>
      <c r="F31" s="40">
        <v>23.971399999999999</v>
      </c>
      <c r="G31" s="40">
        <v>52.55</v>
      </c>
    </row>
    <row r="32" spans="1:7" x14ac:dyDescent="0.25">
      <c r="A32" s="29" t="s">
        <v>55</v>
      </c>
      <c r="B32" s="56" t="s">
        <v>59</v>
      </c>
      <c r="C32" s="115">
        <v>10105</v>
      </c>
      <c r="D32" s="46">
        <v>116</v>
      </c>
      <c r="E32" s="57">
        <v>195.2</v>
      </c>
      <c r="F32" s="58">
        <v>22.225000000000001</v>
      </c>
      <c r="G32" s="58">
        <v>52.5</v>
      </c>
    </row>
    <row r="33" spans="1:7" x14ac:dyDescent="0.25">
      <c r="A33" s="2" t="s">
        <v>16</v>
      </c>
      <c r="B33" s="2" t="s">
        <v>25</v>
      </c>
      <c r="C33">
        <v>4696</v>
      </c>
      <c r="D33" s="3">
        <v>116</v>
      </c>
      <c r="E33" s="37">
        <v>191.25</v>
      </c>
      <c r="F33" s="40">
        <v>23.2714</v>
      </c>
      <c r="G33" s="40">
        <v>53.14</v>
      </c>
    </row>
    <row r="34" spans="1:7" x14ac:dyDescent="0.25">
      <c r="A34" s="2" t="s">
        <v>48</v>
      </c>
      <c r="B34" s="4" t="s">
        <v>50</v>
      </c>
      <c r="C34">
        <v>9207</v>
      </c>
      <c r="D34" s="3">
        <v>116</v>
      </c>
      <c r="E34" s="37">
        <v>183.49</v>
      </c>
      <c r="F34" s="40">
        <v>22</v>
      </c>
      <c r="G34" s="40">
        <v>52.6</v>
      </c>
    </row>
    <row r="35" spans="1:7" x14ac:dyDescent="0.25">
      <c r="A35" s="49" t="s">
        <v>55</v>
      </c>
      <c r="B35" s="49" t="s">
        <v>58</v>
      </c>
      <c r="C35" s="104">
        <v>10104</v>
      </c>
      <c r="D35" s="36">
        <v>117</v>
      </c>
      <c r="E35" s="39">
        <v>183.15</v>
      </c>
      <c r="F35" s="42">
        <v>20.871400000000001</v>
      </c>
      <c r="G35" s="42">
        <v>53.471400000000003</v>
      </c>
    </row>
    <row r="36" spans="1:7" x14ac:dyDescent="0.25">
      <c r="A36" s="29"/>
      <c r="B36" s="29" t="s">
        <v>94</v>
      </c>
      <c r="E36" s="37">
        <f>AVERAGE(E29:E35)</f>
        <v>195.08</v>
      </c>
      <c r="F36" s="40">
        <f t="shared" ref="F36:G36" si="2">AVERAGE(F29:F35)</f>
        <v>22.019885714285714</v>
      </c>
      <c r="G36" s="40">
        <f t="shared" si="2"/>
        <v>52.957071428571432</v>
      </c>
    </row>
    <row r="37" spans="1:7" x14ac:dyDescent="0.25">
      <c r="A37" s="29"/>
      <c r="B37" s="29" t="s">
        <v>95</v>
      </c>
      <c r="E37" s="37">
        <v>24.992999999999999</v>
      </c>
      <c r="F37" s="40">
        <v>0.84860000000000002</v>
      </c>
      <c r="G37" s="40">
        <v>1.5229999999999999</v>
      </c>
    </row>
    <row r="38" spans="1:7" x14ac:dyDescent="0.25">
      <c r="A38" s="29"/>
      <c r="B38" s="29" t="s">
        <v>96</v>
      </c>
      <c r="E38" s="37">
        <v>11.670159999999999</v>
      </c>
      <c r="F38" s="40">
        <v>3.5140959999999999</v>
      </c>
      <c r="G38" s="40">
        <v>2.2505030000000001</v>
      </c>
    </row>
    <row r="39" spans="1:7" x14ac:dyDescent="0.25">
      <c r="A39" s="30"/>
      <c r="B39" s="25" t="s">
        <v>97</v>
      </c>
      <c r="D39" s="103"/>
      <c r="E39" s="38">
        <f>AVERAGE(E6,E8:E13,E18:E24,E29:E35)</f>
        <v>194.47580952380952</v>
      </c>
      <c r="F39" s="41">
        <f t="shared" ref="F39:G39" si="3">AVERAGE(F6,F8:F13,F18:F24,F29:F35)</f>
        <v>20.512857142857143</v>
      </c>
      <c r="G39" s="41">
        <f t="shared" si="3"/>
        <v>53.729889114285697</v>
      </c>
    </row>
    <row r="40" spans="1:7" ht="15.75" x14ac:dyDescent="0.25">
      <c r="A40" s="33" t="s">
        <v>98</v>
      </c>
      <c r="B40" s="32"/>
    </row>
    <row r="41" spans="1:7" x14ac:dyDescent="0.25">
      <c r="A41" s="31" t="s">
        <v>99</v>
      </c>
      <c r="B41" s="32"/>
    </row>
    <row r="42" spans="1:7" ht="15.75" x14ac:dyDescent="0.25">
      <c r="A42" s="85" t="s">
        <v>100</v>
      </c>
      <c r="B42" s="35"/>
      <c r="D42" s="104"/>
      <c r="E42" s="39"/>
      <c r="F42" s="42"/>
      <c r="G42" s="42"/>
    </row>
  </sheetData>
  <sortState ref="A29:G35">
    <sortCondition descending="1" ref="E29:E35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37" workbookViewId="0">
      <selection sqref="A1:G1"/>
    </sheetView>
  </sheetViews>
  <sheetFormatPr defaultRowHeight="15" x14ac:dyDescent="0.25"/>
  <cols>
    <col min="1" max="1" width="19.7109375" style="55" customWidth="1"/>
    <col min="2" max="2" width="19.5703125" style="55" customWidth="1"/>
    <col min="3" max="3" width="0" style="55" hidden="1" customWidth="1"/>
    <col min="4" max="4" width="9.140625" style="55" customWidth="1"/>
    <col min="5" max="5" width="9.140625" style="37" customWidth="1"/>
    <col min="6" max="7" width="9.140625" style="40" customWidth="1"/>
    <col min="8" max="21" width="9.140625" style="55"/>
  </cols>
  <sheetData>
    <row r="1" spans="1:7" ht="15.75" thickBot="1" x14ac:dyDescent="0.3">
      <c r="A1" s="11" t="s">
        <v>258</v>
      </c>
      <c r="B1" s="12"/>
      <c r="C1" s="13"/>
      <c r="D1" s="13"/>
      <c r="E1" s="14"/>
      <c r="F1" s="15"/>
      <c r="G1" s="15"/>
    </row>
    <row r="2" spans="1:7" ht="15.75" x14ac:dyDescent="0.25">
      <c r="A2" s="2"/>
      <c r="B2" s="2"/>
      <c r="C2" s="3"/>
      <c r="D2" s="16" t="s">
        <v>79</v>
      </c>
      <c r="E2" s="16" t="s">
        <v>80</v>
      </c>
      <c r="F2" s="17" t="s">
        <v>81</v>
      </c>
      <c r="G2" s="17" t="s">
        <v>82</v>
      </c>
    </row>
    <row r="3" spans="1:7" ht="16.5" thickBot="1" x14ac:dyDescent="0.3">
      <c r="A3" s="11" t="s">
        <v>83</v>
      </c>
      <c r="B3" s="11" t="s">
        <v>84</v>
      </c>
      <c r="C3" s="18" t="s">
        <v>0</v>
      </c>
      <c r="D3" s="18" t="s">
        <v>85</v>
      </c>
      <c r="E3" s="18" t="s">
        <v>86</v>
      </c>
      <c r="F3" s="19" t="s">
        <v>87</v>
      </c>
      <c r="G3" s="19" t="s">
        <v>88</v>
      </c>
    </row>
    <row r="4" spans="1:7" x14ac:dyDescent="0.25">
      <c r="A4" s="20" t="s">
        <v>89</v>
      </c>
      <c r="B4" s="21"/>
      <c r="C4" s="22"/>
      <c r="D4" s="22"/>
      <c r="E4" s="22"/>
      <c r="F4" s="23"/>
      <c r="G4" s="23"/>
    </row>
    <row r="5" spans="1:7" x14ac:dyDescent="0.25">
      <c r="A5" s="2" t="s">
        <v>9</v>
      </c>
      <c r="B5" s="2" t="s">
        <v>12</v>
      </c>
      <c r="C5" s="55">
        <v>3015</v>
      </c>
      <c r="D5" s="3">
        <v>107</v>
      </c>
      <c r="E5" s="37">
        <v>159.88999999999999</v>
      </c>
      <c r="F5" s="40">
        <v>19.033300000000001</v>
      </c>
      <c r="G5" s="40">
        <v>53.35</v>
      </c>
    </row>
    <row r="6" spans="1:7" x14ac:dyDescent="0.25">
      <c r="A6" s="2" t="s">
        <v>33</v>
      </c>
      <c r="B6" s="2" t="s">
        <v>34</v>
      </c>
      <c r="C6" s="55">
        <v>5089</v>
      </c>
      <c r="D6" s="3">
        <v>103</v>
      </c>
      <c r="E6" s="37">
        <v>151.16</v>
      </c>
      <c r="F6" s="40">
        <v>18.566700000000001</v>
      </c>
      <c r="G6" s="40">
        <v>52.833300000000001</v>
      </c>
    </row>
    <row r="7" spans="1:7" x14ac:dyDescent="0.25">
      <c r="A7" s="49" t="s">
        <v>48</v>
      </c>
      <c r="B7" s="50" t="s">
        <v>53</v>
      </c>
      <c r="C7" s="59">
        <v>9214</v>
      </c>
      <c r="D7" s="36">
        <v>107</v>
      </c>
      <c r="E7" s="39">
        <v>146.1</v>
      </c>
      <c r="F7" s="42">
        <v>18.100000000000001</v>
      </c>
      <c r="G7" s="42">
        <v>53.3</v>
      </c>
    </row>
    <row r="8" spans="1:7" x14ac:dyDescent="0.25">
      <c r="A8" s="2"/>
      <c r="B8" s="29" t="s">
        <v>94</v>
      </c>
      <c r="D8" s="3"/>
      <c r="E8" s="37">
        <f>AVERAGE(E5:E7)</f>
        <v>152.38333333333333</v>
      </c>
      <c r="F8" s="40">
        <f t="shared" ref="F8:G8" si="0">AVERAGE(F5:F7)</f>
        <v>18.566666666666666</v>
      </c>
      <c r="G8" s="40">
        <f t="shared" si="0"/>
        <v>53.161099999999998</v>
      </c>
    </row>
    <row r="9" spans="1:7" x14ac:dyDescent="0.25">
      <c r="A9" s="2"/>
      <c r="B9" s="29" t="s">
        <v>95</v>
      </c>
      <c r="D9" s="3"/>
      <c r="E9" s="37">
        <v>39.834000000000003</v>
      </c>
      <c r="F9" s="40">
        <v>2.0497000000000001</v>
      </c>
      <c r="G9" s="40">
        <v>11.98</v>
      </c>
    </row>
    <row r="10" spans="1:7" x14ac:dyDescent="0.25">
      <c r="A10" s="2"/>
      <c r="B10" s="29" t="s">
        <v>96</v>
      </c>
      <c r="D10" s="3"/>
      <c r="E10" s="37">
        <v>10.05978</v>
      </c>
      <c r="F10" s="40">
        <v>4.2485309999999998</v>
      </c>
      <c r="G10" s="40">
        <v>1.882733</v>
      </c>
    </row>
    <row r="11" spans="1:7" x14ac:dyDescent="0.25">
      <c r="A11" s="24" t="s">
        <v>91</v>
      </c>
      <c r="B11" s="25"/>
      <c r="C11" s="63"/>
      <c r="D11" s="27"/>
      <c r="E11" s="38"/>
      <c r="F11" s="41"/>
      <c r="G11" s="41"/>
    </row>
    <row r="12" spans="1:7" x14ac:dyDescent="0.25">
      <c r="A12" s="2" t="s">
        <v>33</v>
      </c>
      <c r="B12" s="2" t="s">
        <v>35</v>
      </c>
      <c r="C12" s="55">
        <v>5090</v>
      </c>
      <c r="D12" s="3">
        <v>111</v>
      </c>
      <c r="E12" s="37">
        <v>166.13</v>
      </c>
      <c r="F12" s="40">
        <v>18.399999999999999</v>
      </c>
      <c r="G12" s="40">
        <v>53.7</v>
      </c>
    </row>
    <row r="13" spans="1:7" x14ac:dyDescent="0.25">
      <c r="A13" s="2" t="s">
        <v>189</v>
      </c>
      <c r="B13" s="2" t="s">
        <v>191</v>
      </c>
      <c r="C13" s="55">
        <v>3122</v>
      </c>
      <c r="D13" s="3">
        <v>111</v>
      </c>
      <c r="E13" s="37">
        <v>158.49</v>
      </c>
      <c r="F13" s="40">
        <v>19.625</v>
      </c>
      <c r="G13" s="40">
        <v>54.2</v>
      </c>
    </row>
    <row r="14" spans="1:7" x14ac:dyDescent="0.25">
      <c r="A14" s="2" t="s">
        <v>173</v>
      </c>
      <c r="B14" s="2" t="s">
        <v>182</v>
      </c>
      <c r="C14" s="55">
        <v>5433</v>
      </c>
      <c r="D14" s="3">
        <v>110</v>
      </c>
      <c r="E14" s="37">
        <v>148.12</v>
      </c>
      <c r="F14" s="40">
        <v>19.625</v>
      </c>
      <c r="G14" s="40">
        <v>54.9</v>
      </c>
    </row>
    <row r="15" spans="1:7" x14ac:dyDescent="0.25">
      <c r="A15" s="2" t="s">
        <v>33</v>
      </c>
      <c r="B15" s="2" t="s">
        <v>37</v>
      </c>
      <c r="C15" s="55">
        <v>5095</v>
      </c>
      <c r="D15" s="3">
        <v>108</v>
      </c>
      <c r="E15" s="37">
        <v>147.91</v>
      </c>
      <c r="F15" s="40">
        <v>17.350000000000001</v>
      </c>
      <c r="G15" s="40">
        <v>54.875</v>
      </c>
    </row>
    <row r="16" spans="1:7" x14ac:dyDescent="0.25">
      <c r="A16" s="2" t="s">
        <v>16</v>
      </c>
      <c r="B16" s="2" t="s">
        <v>21</v>
      </c>
      <c r="C16" s="55">
        <v>4278</v>
      </c>
      <c r="D16" s="3">
        <v>110</v>
      </c>
      <c r="E16" s="37">
        <v>144.79</v>
      </c>
      <c r="F16" s="40">
        <v>18.2</v>
      </c>
      <c r="G16" s="40">
        <v>55.3</v>
      </c>
    </row>
    <row r="17" spans="1:7" x14ac:dyDescent="0.25">
      <c r="A17" s="2" t="s">
        <v>173</v>
      </c>
      <c r="B17" s="2" t="s">
        <v>184</v>
      </c>
      <c r="C17" s="55">
        <v>5434</v>
      </c>
      <c r="D17" s="3">
        <v>111</v>
      </c>
      <c r="E17" s="37">
        <v>144.03</v>
      </c>
      <c r="F17" s="40">
        <v>19.675000000000001</v>
      </c>
      <c r="G17" s="40">
        <v>52.6</v>
      </c>
    </row>
    <row r="18" spans="1:7" x14ac:dyDescent="0.25">
      <c r="A18" s="2" t="s">
        <v>1</v>
      </c>
      <c r="B18" s="2" t="s">
        <v>8</v>
      </c>
      <c r="C18" s="55">
        <v>1411</v>
      </c>
      <c r="D18" s="3">
        <v>110</v>
      </c>
      <c r="E18" s="37">
        <v>142.35</v>
      </c>
      <c r="F18" s="40">
        <v>19.225000000000001</v>
      </c>
      <c r="G18" s="40">
        <v>51.2</v>
      </c>
    </row>
    <row r="19" spans="1:7" x14ac:dyDescent="0.25">
      <c r="A19" s="29" t="s">
        <v>48</v>
      </c>
      <c r="B19" s="64" t="s">
        <v>54</v>
      </c>
      <c r="C19" s="65">
        <v>9215</v>
      </c>
      <c r="D19" s="46">
        <v>109</v>
      </c>
      <c r="E19" s="57">
        <v>141.41999999999999</v>
      </c>
      <c r="F19" s="58">
        <v>19.024999999999999</v>
      </c>
      <c r="G19" s="58">
        <v>50.333300000000001</v>
      </c>
    </row>
    <row r="20" spans="1:7" x14ac:dyDescent="0.25">
      <c r="A20" s="2" t="s">
        <v>1</v>
      </c>
      <c r="B20" s="2" t="s">
        <v>7</v>
      </c>
      <c r="C20" s="55">
        <v>1410</v>
      </c>
      <c r="D20" s="3">
        <v>109</v>
      </c>
      <c r="E20" s="37">
        <v>140.91999999999999</v>
      </c>
      <c r="F20" s="40">
        <v>18.55</v>
      </c>
      <c r="G20" s="40">
        <v>53.25</v>
      </c>
    </row>
    <row r="21" spans="1:7" x14ac:dyDescent="0.25">
      <c r="A21" s="2" t="s">
        <v>16</v>
      </c>
      <c r="B21" s="2" t="s">
        <v>17</v>
      </c>
      <c r="C21" s="55">
        <v>4251</v>
      </c>
      <c r="D21" s="3">
        <v>108</v>
      </c>
      <c r="E21" s="37">
        <v>140.88</v>
      </c>
      <c r="F21" s="40">
        <v>19.7</v>
      </c>
      <c r="G21" s="40">
        <v>53.033299999999997</v>
      </c>
    </row>
    <row r="22" spans="1:7" x14ac:dyDescent="0.25">
      <c r="A22" s="2" t="s">
        <v>173</v>
      </c>
      <c r="B22" s="2" t="s">
        <v>176</v>
      </c>
      <c r="C22" s="55">
        <v>4693</v>
      </c>
      <c r="D22" s="3">
        <v>111</v>
      </c>
      <c r="E22" s="37">
        <v>136.88</v>
      </c>
      <c r="F22" s="40">
        <v>20.574999999999999</v>
      </c>
      <c r="G22" s="40">
        <v>53.566699999999997</v>
      </c>
    </row>
    <row r="23" spans="1:7" x14ac:dyDescent="0.25">
      <c r="A23" s="2" t="s">
        <v>48</v>
      </c>
      <c r="B23" s="4" t="s">
        <v>49</v>
      </c>
      <c r="C23" s="55">
        <v>9203</v>
      </c>
      <c r="D23" s="3">
        <v>110</v>
      </c>
      <c r="E23" s="37">
        <v>132.36000000000001</v>
      </c>
      <c r="F23" s="40">
        <v>17.024999999999999</v>
      </c>
      <c r="G23" s="40">
        <v>52.366700000000002</v>
      </c>
    </row>
    <row r="24" spans="1:7" x14ac:dyDescent="0.25">
      <c r="A24" s="2" t="s">
        <v>16</v>
      </c>
      <c r="B24" s="2" t="s">
        <v>18</v>
      </c>
      <c r="C24" s="55">
        <v>4265</v>
      </c>
      <c r="D24" s="3">
        <v>111</v>
      </c>
      <c r="E24" s="37">
        <v>130.06</v>
      </c>
      <c r="F24" s="40">
        <v>17.574999999999999</v>
      </c>
      <c r="G24" s="40">
        <v>52.45</v>
      </c>
    </row>
    <row r="25" spans="1:7" x14ac:dyDescent="0.25">
      <c r="A25" s="2" t="s">
        <v>173</v>
      </c>
      <c r="B25" s="2" t="s">
        <v>180</v>
      </c>
      <c r="C25" s="55">
        <v>5432</v>
      </c>
      <c r="D25" s="3">
        <v>108</v>
      </c>
      <c r="E25" s="37">
        <v>125.62</v>
      </c>
      <c r="F25" s="40">
        <v>18.649999999999999</v>
      </c>
      <c r="G25" s="40">
        <v>51.45</v>
      </c>
    </row>
    <row r="26" spans="1:7" x14ac:dyDescent="0.25">
      <c r="A26" s="49" t="s">
        <v>48</v>
      </c>
      <c r="B26" s="51" t="s">
        <v>52</v>
      </c>
      <c r="C26" s="59">
        <v>9213</v>
      </c>
      <c r="D26" s="36">
        <v>111</v>
      </c>
      <c r="E26" s="39">
        <v>120.09</v>
      </c>
      <c r="F26" s="42">
        <v>17.7</v>
      </c>
      <c r="G26" s="42">
        <v>54.4</v>
      </c>
    </row>
    <row r="27" spans="1:7" x14ac:dyDescent="0.25">
      <c r="A27" s="29"/>
      <c r="B27" s="29" t="s">
        <v>94</v>
      </c>
      <c r="D27" s="3"/>
      <c r="E27" s="37">
        <f>AVERAGE(E12:E26)</f>
        <v>141.33666666666667</v>
      </c>
      <c r="F27" s="40">
        <f t="shared" ref="F27:G27" si="1">AVERAGE(F12:F26)</f>
        <v>18.726666666666667</v>
      </c>
      <c r="G27" s="40">
        <f t="shared" si="1"/>
        <v>53.175000000000004</v>
      </c>
    </row>
    <row r="28" spans="1:7" x14ac:dyDescent="0.25">
      <c r="A28" s="29"/>
      <c r="B28" s="29" t="s">
        <v>95</v>
      </c>
      <c r="D28" s="3"/>
      <c r="E28" s="37">
        <v>26.558</v>
      </c>
      <c r="F28" s="40">
        <v>1.341</v>
      </c>
      <c r="G28" s="40">
        <v>1.7313000000000001</v>
      </c>
    </row>
    <row r="29" spans="1:7" x14ac:dyDescent="0.25">
      <c r="A29" s="29"/>
      <c r="B29" s="29" t="s">
        <v>96</v>
      </c>
      <c r="D29" s="3"/>
      <c r="E29" s="37">
        <v>12.49034</v>
      </c>
      <c r="F29" s="40">
        <v>4.7471439999999996</v>
      </c>
      <c r="G29" s="40">
        <v>2.0648</v>
      </c>
    </row>
    <row r="30" spans="1:7" x14ac:dyDescent="0.25">
      <c r="A30" s="24" t="s">
        <v>92</v>
      </c>
      <c r="B30" s="25"/>
      <c r="C30" s="63"/>
      <c r="D30" s="27"/>
      <c r="E30" s="38"/>
      <c r="F30" s="41"/>
      <c r="G30" s="41"/>
    </row>
    <row r="31" spans="1:7" x14ac:dyDescent="0.25">
      <c r="A31" s="2" t="s">
        <v>62</v>
      </c>
      <c r="B31" s="2" t="s">
        <v>63</v>
      </c>
      <c r="C31" s="55">
        <v>1014</v>
      </c>
      <c r="D31" s="3">
        <v>115</v>
      </c>
      <c r="E31" s="37">
        <v>172.51</v>
      </c>
      <c r="F31" s="40">
        <v>19.574999999999999</v>
      </c>
      <c r="G31" s="40">
        <v>52.6</v>
      </c>
    </row>
    <row r="32" spans="1:7" x14ac:dyDescent="0.25">
      <c r="A32" s="2" t="s">
        <v>13</v>
      </c>
      <c r="B32" s="4" t="s">
        <v>15</v>
      </c>
      <c r="C32" s="55">
        <v>4092</v>
      </c>
      <c r="D32" s="3">
        <v>112</v>
      </c>
      <c r="E32" s="37">
        <v>161.56</v>
      </c>
      <c r="F32" s="40">
        <v>18.7</v>
      </c>
      <c r="G32" s="40">
        <v>56.15</v>
      </c>
    </row>
    <row r="33" spans="1:7" x14ac:dyDescent="0.25">
      <c r="A33" s="2" t="s">
        <v>55</v>
      </c>
      <c r="B33" s="2" t="s">
        <v>57</v>
      </c>
      <c r="C33" s="55">
        <v>10103</v>
      </c>
      <c r="D33" s="3">
        <v>115</v>
      </c>
      <c r="E33" s="37">
        <v>154.32</v>
      </c>
      <c r="F33" s="40">
        <v>18.774999999999999</v>
      </c>
      <c r="G33" s="40">
        <v>52.65</v>
      </c>
    </row>
    <row r="34" spans="1:7" x14ac:dyDescent="0.25">
      <c r="A34" s="2" t="s">
        <v>55</v>
      </c>
      <c r="B34" s="2" t="s">
        <v>56</v>
      </c>
      <c r="C34" s="55">
        <v>10101</v>
      </c>
      <c r="D34" s="3">
        <v>114</v>
      </c>
      <c r="E34" s="37">
        <v>151.59</v>
      </c>
      <c r="F34" s="40">
        <v>18.167000000000002</v>
      </c>
      <c r="G34" s="40">
        <v>54.9</v>
      </c>
    </row>
    <row r="35" spans="1:7" x14ac:dyDescent="0.25">
      <c r="A35" s="2" t="s">
        <v>173</v>
      </c>
      <c r="B35" s="2" t="s">
        <v>174</v>
      </c>
      <c r="C35" s="55">
        <v>4638</v>
      </c>
      <c r="D35" s="3">
        <v>115</v>
      </c>
      <c r="E35" s="37">
        <v>150.93</v>
      </c>
      <c r="F35" s="40">
        <v>19.533000000000001</v>
      </c>
      <c r="G35" s="40">
        <v>52.2333</v>
      </c>
    </row>
    <row r="36" spans="1:7" x14ac:dyDescent="0.25">
      <c r="A36" s="29" t="s">
        <v>55</v>
      </c>
      <c r="B36" s="29" t="s">
        <v>61</v>
      </c>
      <c r="C36" s="65">
        <v>10107</v>
      </c>
      <c r="D36" s="46">
        <v>115</v>
      </c>
      <c r="E36" s="57">
        <v>147.28</v>
      </c>
      <c r="F36" s="58">
        <v>20.5</v>
      </c>
      <c r="G36" s="58">
        <v>53.066699999999997</v>
      </c>
    </row>
    <row r="37" spans="1:7" x14ac:dyDescent="0.25">
      <c r="A37" s="2" t="s">
        <v>13</v>
      </c>
      <c r="B37" s="4" t="s">
        <v>26</v>
      </c>
      <c r="C37" s="55">
        <v>4472</v>
      </c>
      <c r="D37" s="3">
        <v>114</v>
      </c>
      <c r="E37" s="37">
        <v>146.29</v>
      </c>
      <c r="F37" s="40">
        <v>19.649999999999999</v>
      </c>
      <c r="G37" s="40">
        <v>53.55</v>
      </c>
    </row>
    <row r="38" spans="1:7" x14ac:dyDescent="0.25">
      <c r="A38" s="2" t="s">
        <v>16</v>
      </c>
      <c r="B38" s="2" t="s">
        <v>19</v>
      </c>
      <c r="C38" s="55">
        <v>4270</v>
      </c>
      <c r="D38" s="3">
        <v>115</v>
      </c>
      <c r="E38" s="37">
        <v>143.1</v>
      </c>
      <c r="F38" s="40">
        <v>19.100000000000001</v>
      </c>
      <c r="G38" s="40">
        <v>55.966700000000003</v>
      </c>
    </row>
    <row r="39" spans="1:7" x14ac:dyDescent="0.25">
      <c r="A39" s="2" t="s">
        <v>189</v>
      </c>
      <c r="B39" s="2" t="s">
        <v>190</v>
      </c>
      <c r="C39" s="55">
        <v>3115</v>
      </c>
      <c r="D39" s="3">
        <v>113</v>
      </c>
      <c r="E39" s="37">
        <v>141.44</v>
      </c>
      <c r="F39" s="40">
        <v>18.625</v>
      </c>
      <c r="G39" s="40">
        <v>52.875</v>
      </c>
    </row>
    <row r="40" spans="1:7" x14ac:dyDescent="0.25">
      <c r="A40" s="2" t="s">
        <v>1</v>
      </c>
      <c r="B40" s="2" t="s">
        <v>5</v>
      </c>
      <c r="C40" s="55">
        <v>1406</v>
      </c>
      <c r="D40" s="3">
        <v>113</v>
      </c>
      <c r="E40" s="37">
        <v>139.1</v>
      </c>
      <c r="F40" s="40">
        <v>18.05</v>
      </c>
      <c r="G40" s="40">
        <v>51.2333</v>
      </c>
    </row>
    <row r="41" spans="1:7" x14ac:dyDescent="0.25">
      <c r="A41" s="2" t="s">
        <v>16</v>
      </c>
      <c r="B41" s="2" t="s">
        <v>20</v>
      </c>
      <c r="C41" s="55">
        <v>4274</v>
      </c>
      <c r="D41" s="3">
        <v>115</v>
      </c>
      <c r="E41" s="37">
        <v>136.63999999999999</v>
      </c>
      <c r="F41" s="40">
        <v>19.067</v>
      </c>
      <c r="G41" s="40">
        <v>52.033299999999997</v>
      </c>
    </row>
    <row r="42" spans="1:7" x14ac:dyDescent="0.25">
      <c r="A42" s="2" t="s">
        <v>173</v>
      </c>
      <c r="B42" s="2" t="s">
        <v>186</v>
      </c>
      <c r="C42" s="55">
        <v>5435</v>
      </c>
      <c r="D42" s="3">
        <v>112</v>
      </c>
      <c r="E42" s="37">
        <v>135.5</v>
      </c>
      <c r="F42" s="40">
        <v>19.475000000000001</v>
      </c>
      <c r="G42" s="40">
        <v>54.666699999999999</v>
      </c>
    </row>
    <row r="43" spans="1:7" x14ac:dyDescent="0.25">
      <c r="A43" s="2" t="s">
        <v>1</v>
      </c>
      <c r="B43" s="2" t="s">
        <v>3</v>
      </c>
      <c r="C43" s="55">
        <v>1403</v>
      </c>
      <c r="D43" s="3">
        <v>115</v>
      </c>
      <c r="E43" s="37">
        <v>135.09</v>
      </c>
      <c r="F43" s="40">
        <v>19.475000000000001</v>
      </c>
      <c r="G43" s="40">
        <v>52.75</v>
      </c>
    </row>
    <row r="44" spans="1:7" x14ac:dyDescent="0.25">
      <c r="A44" s="49" t="s">
        <v>16</v>
      </c>
      <c r="B44" s="49" t="s">
        <v>23</v>
      </c>
      <c r="C44" s="59">
        <v>4284</v>
      </c>
      <c r="D44" s="36">
        <v>114</v>
      </c>
      <c r="E44" s="39">
        <v>119.4</v>
      </c>
      <c r="F44" s="42">
        <v>19.766999999999999</v>
      </c>
      <c r="G44" s="42">
        <v>50.933300000000003</v>
      </c>
    </row>
    <row r="45" spans="1:7" x14ac:dyDescent="0.25">
      <c r="A45" s="29"/>
      <c r="B45" s="29" t="s">
        <v>94</v>
      </c>
      <c r="D45" s="3"/>
      <c r="E45" s="37">
        <f>AVERAGE(E31:E44)</f>
        <v>145.33928571428569</v>
      </c>
      <c r="F45" s="40">
        <f t="shared" ref="F45:G45" si="2">AVERAGE(F31:F44)</f>
        <v>19.175642857142858</v>
      </c>
      <c r="G45" s="40">
        <f t="shared" si="2"/>
        <v>53.257735714285715</v>
      </c>
    </row>
    <row r="46" spans="1:7" x14ac:dyDescent="0.25">
      <c r="A46" s="29"/>
      <c r="B46" s="29" t="s">
        <v>95</v>
      </c>
      <c r="D46" s="3"/>
      <c r="E46" s="37">
        <v>23.094000000000001</v>
      </c>
      <c r="F46" s="40">
        <v>2.1227999999999998</v>
      </c>
      <c r="G46" s="40">
        <v>2.0405000000000002</v>
      </c>
    </row>
    <row r="47" spans="1:7" x14ac:dyDescent="0.25">
      <c r="A47" s="29"/>
      <c r="B47" s="29" t="s">
        <v>96</v>
      </c>
      <c r="D47" s="3"/>
      <c r="E47" s="37">
        <v>10.544930000000001</v>
      </c>
      <c r="F47" s="40">
        <v>7.3675189999999997</v>
      </c>
      <c r="G47" s="40">
        <v>2.2859210000000001</v>
      </c>
    </row>
    <row r="48" spans="1:7" x14ac:dyDescent="0.25">
      <c r="A48" s="24" t="s">
        <v>93</v>
      </c>
      <c r="B48" s="25"/>
      <c r="C48" s="63"/>
      <c r="D48" s="27"/>
      <c r="E48" s="38"/>
      <c r="F48" s="41"/>
      <c r="G48" s="41"/>
    </row>
    <row r="49" spans="1:7" x14ac:dyDescent="0.25">
      <c r="A49" s="2" t="s">
        <v>173</v>
      </c>
      <c r="B49" s="2" t="s">
        <v>188</v>
      </c>
      <c r="C49" s="55">
        <v>5436</v>
      </c>
      <c r="D49" s="3">
        <v>118</v>
      </c>
      <c r="E49" s="37">
        <v>181.95</v>
      </c>
      <c r="F49" s="40">
        <v>19.866700000000002</v>
      </c>
      <c r="G49" s="40">
        <v>55.6</v>
      </c>
    </row>
    <row r="50" spans="1:7" x14ac:dyDescent="0.25">
      <c r="A50" s="2" t="s">
        <v>16</v>
      </c>
      <c r="B50" s="2" t="s">
        <v>24</v>
      </c>
      <c r="C50" s="55">
        <v>4285</v>
      </c>
      <c r="D50" s="3">
        <v>117</v>
      </c>
      <c r="E50" s="37">
        <v>174.3</v>
      </c>
      <c r="F50" s="40">
        <v>20.05</v>
      </c>
      <c r="G50" s="40">
        <v>53.333300000000001</v>
      </c>
    </row>
    <row r="51" spans="1:7" x14ac:dyDescent="0.25">
      <c r="A51" s="2" t="s">
        <v>189</v>
      </c>
      <c r="B51" s="2" t="s">
        <v>192</v>
      </c>
      <c r="C51" s="55">
        <v>3123</v>
      </c>
      <c r="D51" s="3">
        <v>116</v>
      </c>
      <c r="E51" s="37">
        <v>171.41</v>
      </c>
      <c r="F51" s="40">
        <v>18.824999999999999</v>
      </c>
      <c r="G51" s="40">
        <v>52.325000000000003</v>
      </c>
    </row>
    <row r="52" spans="1:7" x14ac:dyDescent="0.25">
      <c r="A52" s="2" t="s">
        <v>55</v>
      </c>
      <c r="B52" s="4" t="s">
        <v>59</v>
      </c>
      <c r="C52" s="55">
        <v>10105</v>
      </c>
      <c r="D52" s="3">
        <v>116</v>
      </c>
      <c r="E52" s="37">
        <v>167.71</v>
      </c>
      <c r="F52" s="40">
        <v>20.6</v>
      </c>
      <c r="G52" s="40">
        <v>53.3</v>
      </c>
    </row>
    <row r="53" spans="1:7" x14ac:dyDescent="0.25">
      <c r="A53" s="2" t="s">
        <v>62</v>
      </c>
      <c r="B53" s="4" t="s">
        <v>134</v>
      </c>
      <c r="C53" s="55">
        <v>8154</v>
      </c>
      <c r="D53" s="3">
        <v>118</v>
      </c>
      <c r="E53" s="37">
        <v>163.96</v>
      </c>
      <c r="F53" s="40">
        <v>21.966699999999999</v>
      </c>
      <c r="G53" s="40">
        <v>51.6</v>
      </c>
    </row>
    <row r="54" spans="1:7" x14ac:dyDescent="0.25">
      <c r="A54" s="29" t="s">
        <v>55</v>
      </c>
      <c r="B54" s="29" t="s">
        <v>60</v>
      </c>
      <c r="C54" s="65">
        <v>10106</v>
      </c>
      <c r="D54" s="46">
        <v>119</v>
      </c>
      <c r="E54" s="57">
        <v>161.59</v>
      </c>
      <c r="F54" s="58">
        <v>20.625</v>
      </c>
      <c r="G54" s="58">
        <v>55.033299999999997</v>
      </c>
    </row>
    <row r="55" spans="1:7" x14ac:dyDescent="0.25">
      <c r="A55" s="2" t="s">
        <v>16</v>
      </c>
      <c r="B55" s="2" t="s">
        <v>25</v>
      </c>
      <c r="C55" s="55">
        <v>4286</v>
      </c>
      <c r="D55" s="3">
        <v>116</v>
      </c>
      <c r="E55" s="37">
        <v>159.57</v>
      </c>
      <c r="F55" s="40">
        <v>19.774999999999999</v>
      </c>
      <c r="G55" s="40">
        <v>53.7667</v>
      </c>
    </row>
    <row r="56" spans="1:7" x14ac:dyDescent="0.25">
      <c r="A56" s="2" t="s">
        <v>13</v>
      </c>
      <c r="B56" s="4" t="s">
        <v>14</v>
      </c>
      <c r="C56" s="55">
        <v>4076</v>
      </c>
      <c r="D56" s="5">
        <v>117</v>
      </c>
      <c r="E56" s="37">
        <v>156.01</v>
      </c>
      <c r="F56" s="40">
        <v>19.125</v>
      </c>
      <c r="G56" s="40">
        <v>54</v>
      </c>
    </row>
    <row r="57" spans="1:7" x14ac:dyDescent="0.25">
      <c r="A57" s="2" t="s">
        <v>16</v>
      </c>
      <c r="B57" s="2" t="s">
        <v>22</v>
      </c>
      <c r="C57" s="55">
        <v>4282</v>
      </c>
      <c r="D57" s="3">
        <v>116</v>
      </c>
      <c r="E57" s="37">
        <v>154.63999999999999</v>
      </c>
      <c r="F57" s="40">
        <v>19.55</v>
      </c>
      <c r="G57" s="40">
        <v>52.3</v>
      </c>
    </row>
    <row r="58" spans="1:7" x14ac:dyDescent="0.25">
      <c r="A58" s="2" t="s">
        <v>55</v>
      </c>
      <c r="B58" s="2" t="s">
        <v>58</v>
      </c>
      <c r="C58" s="55">
        <v>10104</v>
      </c>
      <c r="D58" s="3">
        <v>117</v>
      </c>
      <c r="E58" s="37">
        <v>153.5</v>
      </c>
      <c r="F58" s="40">
        <v>20.774999999999999</v>
      </c>
      <c r="G58" s="40">
        <v>52.95</v>
      </c>
    </row>
    <row r="59" spans="1:7" x14ac:dyDescent="0.25">
      <c r="A59" s="2" t="s">
        <v>173</v>
      </c>
      <c r="B59" s="2" t="s">
        <v>178</v>
      </c>
      <c r="C59" s="55">
        <v>4696</v>
      </c>
      <c r="D59" s="3">
        <v>116</v>
      </c>
      <c r="E59" s="37">
        <v>150.36000000000001</v>
      </c>
      <c r="F59" s="40">
        <v>22.3</v>
      </c>
      <c r="G59" s="40">
        <v>53.066699999999997</v>
      </c>
    </row>
    <row r="60" spans="1:7" x14ac:dyDescent="0.25">
      <c r="A60" s="2" t="s">
        <v>48</v>
      </c>
      <c r="B60" s="4" t="s">
        <v>51</v>
      </c>
      <c r="C60" s="55">
        <v>9208</v>
      </c>
      <c r="D60" s="3">
        <v>118</v>
      </c>
      <c r="E60" s="37">
        <v>148.77000000000001</v>
      </c>
      <c r="F60" s="40">
        <v>22.133299999999998</v>
      </c>
      <c r="G60" s="40">
        <v>53.8</v>
      </c>
    </row>
    <row r="61" spans="1:7" x14ac:dyDescent="0.25">
      <c r="A61" s="2" t="s">
        <v>9</v>
      </c>
      <c r="B61" s="2" t="s">
        <v>10</v>
      </c>
      <c r="C61" s="55">
        <v>3005</v>
      </c>
      <c r="D61" s="3">
        <v>116</v>
      </c>
      <c r="E61" s="37">
        <v>146.96</v>
      </c>
      <c r="F61" s="40">
        <v>23.4</v>
      </c>
      <c r="G61" s="40">
        <v>51.4</v>
      </c>
    </row>
    <row r="62" spans="1:7" x14ac:dyDescent="0.25">
      <c r="A62" s="2" t="s">
        <v>9</v>
      </c>
      <c r="B62" s="2" t="s">
        <v>11</v>
      </c>
      <c r="C62" s="55">
        <v>3013</v>
      </c>
      <c r="D62" s="3">
        <v>118</v>
      </c>
      <c r="E62" s="37">
        <v>146.41</v>
      </c>
      <c r="F62" s="40">
        <v>21.566700000000001</v>
      </c>
      <c r="G62" s="40">
        <v>52.3</v>
      </c>
    </row>
    <row r="63" spans="1:7" x14ac:dyDescent="0.25">
      <c r="A63" s="2" t="s">
        <v>48</v>
      </c>
      <c r="B63" s="4" t="s">
        <v>50</v>
      </c>
      <c r="C63" s="55">
        <v>9207</v>
      </c>
      <c r="D63" s="3">
        <v>116</v>
      </c>
      <c r="E63" s="37">
        <v>137.38</v>
      </c>
      <c r="F63" s="40">
        <v>21.033300000000001</v>
      </c>
      <c r="G63" s="40">
        <v>51.4</v>
      </c>
    </row>
    <row r="64" spans="1:7" x14ac:dyDescent="0.25">
      <c r="A64" s="49" t="s">
        <v>33</v>
      </c>
      <c r="B64" s="49" t="s">
        <v>36</v>
      </c>
      <c r="C64" s="59">
        <v>5093</v>
      </c>
      <c r="D64" s="36">
        <v>116</v>
      </c>
      <c r="E64" s="39">
        <v>134.16</v>
      </c>
      <c r="F64" s="42">
        <v>19.100000000000001</v>
      </c>
      <c r="G64" s="42">
        <v>55.575000000000003</v>
      </c>
    </row>
    <row r="65" spans="1:7" x14ac:dyDescent="0.25">
      <c r="A65" s="29"/>
      <c r="B65" s="29" t="s">
        <v>94</v>
      </c>
      <c r="E65" s="37">
        <f>AVERAGE(E49:E64)</f>
        <v>156.79249999999999</v>
      </c>
      <c r="F65" s="40">
        <f t="shared" ref="F65:G65" si="3">AVERAGE(F49:F64)</f>
        <v>20.668231250000005</v>
      </c>
      <c r="G65" s="40">
        <f t="shared" si="3"/>
        <v>53.234375</v>
      </c>
    </row>
    <row r="66" spans="1:7" x14ac:dyDescent="0.25">
      <c r="A66" s="29"/>
      <c r="B66" s="29" t="s">
        <v>95</v>
      </c>
      <c r="E66" s="37">
        <v>28.012</v>
      </c>
      <c r="F66" s="40">
        <v>1.218</v>
      </c>
      <c r="G66" s="40">
        <v>1.7841</v>
      </c>
    </row>
    <row r="67" spans="1:7" x14ac:dyDescent="0.25">
      <c r="A67" s="29"/>
      <c r="B67" s="29" t="s">
        <v>96</v>
      </c>
      <c r="E67" s="37">
        <v>11.75713</v>
      </c>
      <c r="F67" s="40">
        <v>3.9039700000000002</v>
      </c>
      <c r="G67" s="40">
        <v>1.9953879999999999</v>
      </c>
    </row>
    <row r="68" spans="1:7" x14ac:dyDescent="0.25">
      <c r="A68" s="30"/>
      <c r="B68" s="25" t="s">
        <v>97</v>
      </c>
      <c r="C68" s="63"/>
      <c r="D68" s="63"/>
      <c r="E68" s="38">
        <f>AVERAGE(E5:E7,E12:E26,E31:E44,E49:E64)</f>
        <v>148.34645833333335</v>
      </c>
      <c r="F68" s="41">
        <f t="shared" ref="F68:G68" si="4">AVERAGE(F5:F7,F12:F26,F31:F44,F49:F64)</f>
        <v>19.494806249999996</v>
      </c>
      <c r="G68" s="41">
        <f t="shared" si="4"/>
        <v>53.218054166666683</v>
      </c>
    </row>
    <row r="69" spans="1:7" ht="15.75" x14ac:dyDescent="0.25">
      <c r="A69" s="33" t="s">
        <v>98</v>
      </c>
      <c r="B69" s="32"/>
    </row>
    <row r="70" spans="1:7" x14ac:dyDescent="0.25">
      <c r="A70" s="31" t="s">
        <v>99</v>
      </c>
      <c r="B70" s="32"/>
    </row>
    <row r="71" spans="1:7" ht="15.75" x14ac:dyDescent="0.25">
      <c r="A71" s="33" t="s">
        <v>100</v>
      </c>
      <c r="B71" s="32"/>
    </row>
    <row r="72" spans="1:7" x14ac:dyDescent="0.25">
      <c r="A72" s="34" t="s">
        <v>194</v>
      </c>
      <c r="B72" s="62"/>
      <c r="C72" s="59"/>
      <c r="D72" s="59"/>
      <c r="E72" s="39"/>
      <c r="F72" s="42"/>
      <c r="G72" s="42"/>
    </row>
  </sheetData>
  <sortState ref="A50:G65">
    <sortCondition descending="1" ref="E50:E6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22" sqref="B22"/>
    </sheetView>
  </sheetViews>
  <sheetFormatPr defaultRowHeight="15" x14ac:dyDescent="0.25"/>
  <cols>
    <col min="1" max="1" width="17" customWidth="1"/>
    <col min="2" max="2" width="19.5703125" customWidth="1"/>
    <col min="3" max="3" width="0" hidden="1" customWidth="1"/>
    <col min="4" max="4" width="9.140625" customWidth="1"/>
    <col min="5" max="5" width="9.140625" style="55"/>
    <col min="6" max="6" width="9.140625" style="37" customWidth="1"/>
  </cols>
  <sheetData>
    <row r="1" spans="1:6" x14ac:dyDescent="0.25">
      <c r="A1" s="43" t="s">
        <v>244</v>
      </c>
      <c r="B1" s="7"/>
      <c r="C1" s="8"/>
      <c r="D1" s="8"/>
      <c r="E1" s="8"/>
      <c r="F1" s="3"/>
    </row>
    <row r="2" spans="1:6" ht="15.75" thickBot="1" x14ac:dyDescent="0.3">
      <c r="A2" s="11" t="s">
        <v>233</v>
      </c>
      <c r="B2" s="12"/>
      <c r="C2" s="13"/>
      <c r="D2" s="13"/>
      <c r="E2" s="13"/>
      <c r="F2" s="14"/>
    </row>
    <row r="3" spans="1:6" x14ac:dyDescent="0.25">
      <c r="A3" s="7"/>
      <c r="B3" s="43"/>
      <c r="C3" s="8"/>
      <c r="D3" s="74" t="s">
        <v>79</v>
      </c>
      <c r="E3" s="151" t="s">
        <v>230</v>
      </c>
      <c r="F3" s="74" t="s">
        <v>231</v>
      </c>
    </row>
    <row r="4" spans="1:6" ht="15.75" x14ac:dyDescent="0.25">
      <c r="A4" s="43" t="s">
        <v>83</v>
      </c>
      <c r="B4" s="43" t="s">
        <v>84</v>
      </c>
      <c r="C4" s="125" t="s">
        <v>0</v>
      </c>
      <c r="D4" s="126" t="s">
        <v>85</v>
      </c>
      <c r="E4" s="152"/>
      <c r="F4" s="126" t="s">
        <v>232</v>
      </c>
    </row>
    <row r="5" spans="1:6" x14ac:dyDescent="0.25">
      <c r="A5" s="118" t="s">
        <v>89</v>
      </c>
      <c r="B5" s="118"/>
      <c r="C5" s="127"/>
      <c r="D5" s="128"/>
      <c r="E5" s="129"/>
      <c r="F5" s="128"/>
    </row>
    <row r="6" spans="1:6" x14ac:dyDescent="0.25">
      <c r="A6" s="2" t="s">
        <v>33</v>
      </c>
      <c r="B6" s="2" t="s">
        <v>34</v>
      </c>
      <c r="C6" s="3">
        <v>5089</v>
      </c>
      <c r="D6" s="3">
        <v>103</v>
      </c>
      <c r="E6" s="37">
        <v>13</v>
      </c>
      <c r="F6" s="37">
        <v>94.200999999999993</v>
      </c>
    </row>
    <row r="7" spans="1:6" x14ac:dyDescent="0.25">
      <c r="A7" s="153" t="s">
        <v>91</v>
      </c>
      <c r="B7" s="153"/>
      <c r="C7" s="27"/>
      <c r="D7" s="27"/>
      <c r="E7" s="26"/>
      <c r="F7" s="138"/>
    </row>
    <row r="8" spans="1:6" x14ac:dyDescent="0.25">
      <c r="A8" s="2" t="s">
        <v>16</v>
      </c>
      <c r="B8" s="2" t="s">
        <v>18</v>
      </c>
      <c r="C8" s="3">
        <v>4265</v>
      </c>
      <c r="D8" s="3">
        <v>111</v>
      </c>
      <c r="E8" s="37">
        <v>13</v>
      </c>
      <c r="F8" s="37">
        <v>103.065</v>
      </c>
    </row>
    <row r="9" spans="1:6" x14ac:dyDescent="0.25">
      <c r="A9" s="2" t="s">
        <v>48</v>
      </c>
      <c r="B9" s="4" t="s">
        <v>49</v>
      </c>
      <c r="C9" s="3">
        <v>9203</v>
      </c>
      <c r="D9" s="3">
        <v>110</v>
      </c>
      <c r="E9" s="37">
        <v>13</v>
      </c>
      <c r="F9" s="37">
        <v>99.29</v>
      </c>
    </row>
    <row r="10" spans="1:6" x14ac:dyDescent="0.25">
      <c r="A10" s="2" t="s">
        <v>33</v>
      </c>
      <c r="B10" s="2" t="s">
        <v>35</v>
      </c>
      <c r="C10" s="3">
        <v>5090</v>
      </c>
      <c r="D10" s="3">
        <v>111</v>
      </c>
      <c r="E10" s="37">
        <v>13</v>
      </c>
      <c r="F10" s="37">
        <v>99.191999999999993</v>
      </c>
    </row>
    <row r="11" spans="1:6" x14ac:dyDescent="0.25">
      <c r="A11" s="2" t="s">
        <v>48</v>
      </c>
      <c r="B11" s="4" t="s">
        <v>52</v>
      </c>
      <c r="C11" s="3">
        <v>9213</v>
      </c>
      <c r="D11" s="3">
        <v>111</v>
      </c>
      <c r="E11" s="37">
        <v>13</v>
      </c>
      <c r="F11" s="37">
        <v>97.863</v>
      </c>
    </row>
    <row r="12" spans="1:6" x14ac:dyDescent="0.25">
      <c r="A12" s="2" t="s">
        <v>173</v>
      </c>
      <c r="B12" s="2" t="s">
        <v>176</v>
      </c>
      <c r="C12" s="3">
        <v>4693</v>
      </c>
      <c r="D12" s="3">
        <v>111</v>
      </c>
      <c r="E12" s="37">
        <v>9</v>
      </c>
      <c r="F12" s="37">
        <v>97.087000000000003</v>
      </c>
    </row>
    <row r="13" spans="1:6" x14ac:dyDescent="0.25">
      <c r="A13" s="2" t="s">
        <v>48</v>
      </c>
      <c r="B13" s="4" t="s">
        <v>78</v>
      </c>
      <c r="C13" s="3">
        <v>9212</v>
      </c>
      <c r="D13" s="3">
        <v>108</v>
      </c>
      <c r="E13" s="37">
        <v>6</v>
      </c>
      <c r="F13" s="37">
        <v>96.613</v>
      </c>
    </row>
    <row r="14" spans="1:6" x14ac:dyDescent="0.25">
      <c r="A14" s="2" t="s">
        <v>16</v>
      </c>
      <c r="B14" s="2" t="s">
        <v>21</v>
      </c>
      <c r="C14" s="3">
        <v>4278</v>
      </c>
      <c r="D14" s="3">
        <v>110</v>
      </c>
      <c r="E14" s="37">
        <v>13</v>
      </c>
      <c r="F14" s="37">
        <v>94.408000000000001</v>
      </c>
    </row>
    <row r="15" spans="1:6" x14ac:dyDescent="0.25">
      <c r="A15" s="153" t="s">
        <v>92</v>
      </c>
      <c r="B15" s="153"/>
      <c r="C15" s="27"/>
      <c r="D15" s="27"/>
      <c r="E15" s="26"/>
      <c r="F15" s="138"/>
    </row>
    <row r="16" spans="1:6" x14ac:dyDescent="0.25">
      <c r="A16" s="2" t="s">
        <v>62</v>
      </c>
      <c r="B16" s="2" t="s">
        <v>63</v>
      </c>
      <c r="C16" s="3">
        <v>1014</v>
      </c>
      <c r="D16" s="3">
        <v>115</v>
      </c>
      <c r="E16" s="37">
        <v>8</v>
      </c>
      <c r="F16" s="37">
        <v>112.14100000000001</v>
      </c>
    </row>
    <row r="17" spans="1:6" x14ac:dyDescent="0.25">
      <c r="A17" s="7" t="s">
        <v>64</v>
      </c>
      <c r="B17" s="6" t="s">
        <v>65</v>
      </c>
      <c r="C17" s="8">
        <v>1151</v>
      </c>
      <c r="D17" s="3">
        <v>114</v>
      </c>
      <c r="E17" s="55">
        <v>7</v>
      </c>
      <c r="F17" s="37">
        <v>108.39</v>
      </c>
    </row>
    <row r="18" spans="1:6" x14ac:dyDescent="0.25">
      <c r="A18" s="2" t="s">
        <v>55</v>
      </c>
      <c r="B18" s="2" t="s">
        <v>57</v>
      </c>
      <c r="C18" s="3">
        <v>10103</v>
      </c>
      <c r="D18" s="3">
        <v>115</v>
      </c>
      <c r="E18" s="37">
        <v>13</v>
      </c>
      <c r="F18" s="37">
        <v>106.38500000000001</v>
      </c>
    </row>
    <row r="19" spans="1:6" x14ac:dyDescent="0.25">
      <c r="A19" s="2" t="s">
        <v>13</v>
      </c>
      <c r="B19" s="4" t="s">
        <v>75</v>
      </c>
      <c r="C19" s="3">
        <v>4088</v>
      </c>
      <c r="D19" s="3">
        <v>114</v>
      </c>
      <c r="E19" s="37">
        <v>9</v>
      </c>
      <c r="F19" s="37">
        <v>104.899</v>
      </c>
    </row>
    <row r="20" spans="1:6" x14ac:dyDescent="0.25">
      <c r="A20" s="2" t="s">
        <v>16</v>
      </c>
      <c r="B20" s="2" t="s">
        <v>19</v>
      </c>
      <c r="C20" s="3">
        <v>4270</v>
      </c>
      <c r="D20" s="3">
        <v>115</v>
      </c>
      <c r="E20" s="37">
        <v>13</v>
      </c>
      <c r="F20" s="37">
        <v>104.202</v>
      </c>
    </row>
    <row r="21" spans="1:6" x14ac:dyDescent="0.25">
      <c r="A21" s="2" t="s">
        <v>13</v>
      </c>
      <c r="B21" s="4" t="s">
        <v>270</v>
      </c>
      <c r="C21" s="3">
        <v>4092</v>
      </c>
      <c r="D21" s="3">
        <v>112</v>
      </c>
      <c r="E21" s="37">
        <v>12</v>
      </c>
      <c r="F21" s="37">
        <v>103.8</v>
      </c>
    </row>
    <row r="22" spans="1:6" x14ac:dyDescent="0.25">
      <c r="A22" s="7" t="s">
        <v>64</v>
      </c>
      <c r="B22" s="6" t="s">
        <v>66</v>
      </c>
      <c r="C22" s="8">
        <v>1154</v>
      </c>
      <c r="D22" s="3">
        <v>114</v>
      </c>
      <c r="E22" s="55">
        <v>7</v>
      </c>
      <c r="F22" s="37">
        <v>102.877</v>
      </c>
    </row>
    <row r="23" spans="1:6" x14ac:dyDescent="0.25">
      <c r="A23" s="2" t="s">
        <v>48</v>
      </c>
      <c r="B23" s="4" t="s">
        <v>77</v>
      </c>
      <c r="C23" s="3">
        <v>9206</v>
      </c>
      <c r="D23" s="3">
        <v>113</v>
      </c>
      <c r="E23" s="37">
        <v>6</v>
      </c>
      <c r="F23" s="37">
        <v>100.191</v>
      </c>
    </row>
    <row r="24" spans="1:6" x14ac:dyDescent="0.25">
      <c r="A24" s="2" t="s">
        <v>173</v>
      </c>
      <c r="B24" s="2" t="s">
        <v>174</v>
      </c>
      <c r="C24" s="3">
        <v>4638</v>
      </c>
      <c r="D24" s="3">
        <v>115</v>
      </c>
      <c r="E24" s="37">
        <v>9</v>
      </c>
      <c r="F24" s="37">
        <v>100.129</v>
      </c>
    </row>
    <row r="25" spans="1:6" x14ac:dyDescent="0.25">
      <c r="A25" s="2" t="s">
        <v>55</v>
      </c>
      <c r="B25" s="2" t="s">
        <v>56</v>
      </c>
      <c r="C25" s="3">
        <v>10101</v>
      </c>
      <c r="D25" s="3">
        <v>114</v>
      </c>
      <c r="E25" s="37">
        <v>13</v>
      </c>
      <c r="F25" s="37">
        <v>99.161000000000001</v>
      </c>
    </row>
    <row r="26" spans="1:6" x14ac:dyDescent="0.25">
      <c r="A26" s="2" t="s">
        <v>16</v>
      </c>
      <c r="B26" s="2" t="s">
        <v>23</v>
      </c>
      <c r="C26" s="3">
        <v>4284</v>
      </c>
      <c r="D26" s="3">
        <v>114</v>
      </c>
      <c r="E26" s="37">
        <v>13</v>
      </c>
      <c r="F26" s="37">
        <v>97.837000000000003</v>
      </c>
    </row>
    <row r="27" spans="1:6" x14ac:dyDescent="0.25">
      <c r="A27" s="153" t="s">
        <v>93</v>
      </c>
      <c r="B27" s="153"/>
      <c r="C27" s="27"/>
      <c r="D27" s="27"/>
      <c r="E27" s="26"/>
      <c r="F27" s="138"/>
    </row>
    <row r="28" spans="1:6" x14ac:dyDescent="0.25">
      <c r="A28" s="2" t="s">
        <v>16</v>
      </c>
      <c r="B28" s="2" t="s">
        <v>22</v>
      </c>
      <c r="C28" s="3">
        <v>4282</v>
      </c>
      <c r="D28" s="3">
        <v>116</v>
      </c>
      <c r="E28" s="37">
        <v>13</v>
      </c>
      <c r="F28" s="37">
        <v>106.572</v>
      </c>
    </row>
    <row r="29" spans="1:6" x14ac:dyDescent="0.25">
      <c r="A29" s="2" t="s">
        <v>9</v>
      </c>
      <c r="B29" s="2" t="s">
        <v>11</v>
      </c>
      <c r="C29" s="3">
        <v>3013</v>
      </c>
      <c r="D29" s="3">
        <v>118</v>
      </c>
      <c r="E29" s="37">
        <v>10</v>
      </c>
      <c r="F29" s="37">
        <v>103.434</v>
      </c>
    </row>
    <row r="30" spans="1:6" x14ac:dyDescent="0.25">
      <c r="A30" s="2" t="s">
        <v>16</v>
      </c>
      <c r="B30" s="2" t="s">
        <v>24</v>
      </c>
      <c r="C30" s="3">
        <v>4285</v>
      </c>
      <c r="D30" s="3">
        <v>117</v>
      </c>
      <c r="E30" s="37">
        <v>13</v>
      </c>
      <c r="F30" s="37">
        <v>102.61799999999999</v>
      </c>
    </row>
    <row r="31" spans="1:6" x14ac:dyDescent="0.25">
      <c r="A31" s="2" t="s">
        <v>48</v>
      </c>
      <c r="B31" s="4" t="s">
        <v>51</v>
      </c>
      <c r="C31" s="3">
        <v>9208</v>
      </c>
      <c r="D31" s="3">
        <v>118</v>
      </c>
      <c r="E31" s="37">
        <v>13</v>
      </c>
      <c r="F31" s="37">
        <v>100.544</v>
      </c>
    </row>
    <row r="32" spans="1:6" x14ac:dyDescent="0.25">
      <c r="A32" s="2" t="s">
        <v>173</v>
      </c>
      <c r="B32" s="2" t="s">
        <v>178</v>
      </c>
      <c r="C32" s="3">
        <v>4696</v>
      </c>
      <c r="D32" s="3">
        <v>116</v>
      </c>
      <c r="E32" s="37">
        <v>9</v>
      </c>
      <c r="F32" s="37">
        <v>99.656999999999996</v>
      </c>
    </row>
    <row r="33" spans="1:6" x14ac:dyDescent="0.25">
      <c r="A33" s="2" t="s">
        <v>9</v>
      </c>
      <c r="B33" s="2" t="s">
        <v>10</v>
      </c>
      <c r="C33" s="3">
        <v>3005</v>
      </c>
      <c r="D33" s="3">
        <v>116</v>
      </c>
      <c r="E33" s="37">
        <v>10</v>
      </c>
      <c r="F33" s="37">
        <v>99.552999999999997</v>
      </c>
    </row>
    <row r="34" spans="1:6" x14ac:dyDescent="0.25">
      <c r="A34" s="2" t="s">
        <v>48</v>
      </c>
      <c r="B34" s="4" t="s">
        <v>50</v>
      </c>
      <c r="C34" s="3">
        <v>9207</v>
      </c>
      <c r="D34" s="3">
        <v>116</v>
      </c>
      <c r="E34" s="37">
        <v>13</v>
      </c>
      <c r="F34" s="37">
        <v>97.061999999999998</v>
      </c>
    </row>
    <row r="35" spans="1:6" x14ac:dyDescent="0.25">
      <c r="A35" s="2" t="s">
        <v>55</v>
      </c>
      <c r="B35" s="4" t="s">
        <v>59</v>
      </c>
      <c r="C35" s="3">
        <v>10105</v>
      </c>
      <c r="D35" s="3">
        <v>116</v>
      </c>
      <c r="E35" s="37">
        <v>13</v>
      </c>
      <c r="F35" s="37">
        <v>96.477999999999994</v>
      </c>
    </row>
    <row r="36" spans="1:6" x14ac:dyDescent="0.25">
      <c r="A36" s="2" t="s">
        <v>55</v>
      </c>
      <c r="B36" s="2" t="s">
        <v>58</v>
      </c>
      <c r="C36" s="3">
        <v>10104</v>
      </c>
      <c r="D36" s="3">
        <v>117</v>
      </c>
      <c r="E36" s="37">
        <v>13</v>
      </c>
      <c r="F36" s="37">
        <v>93.971999999999994</v>
      </c>
    </row>
    <row r="37" spans="1:6" x14ac:dyDescent="0.25">
      <c r="A37" s="130" t="s">
        <v>234</v>
      </c>
      <c r="B37" s="131"/>
      <c r="C37" s="132"/>
      <c r="D37" s="132"/>
      <c r="E37" s="132"/>
      <c r="F37" s="123"/>
    </row>
    <row r="38" spans="1:6" x14ac:dyDescent="0.25">
      <c r="A38" s="133" t="s">
        <v>235</v>
      </c>
      <c r="B38" s="44"/>
      <c r="C38" s="45"/>
      <c r="D38" s="45"/>
      <c r="E38" s="45"/>
      <c r="F38" s="46"/>
    </row>
    <row r="39" spans="1:6" x14ac:dyDescent="0.25">
      <c r="A39" s="133" t="s">
        <v>236</v>
      </c>
      <c r="B39" s="44"/>
      <c r="C39" s="45"/>
      <c r="D39" s="45"/>
      <c r="E39" s="45"/>
      <c r="F39" s="46"/>
    </row>
    <row r="40" spans="1:6" x14ac:dyDescent="0.25">
      <c r="A40" s="133" t="s">
        <v>237</v>
      </c>
      <c r="B40" s="44"/>
      <c r="C40" s="45"/>
      <c r="D40" s="45"/>
      <c r="E40" s="45"/>
      <c r="F40" s="46"/>
    </row>
    <row r="41" spans="1:6" x14ac:dyDescent="0.25">
      <c r="A41" s="133" t="s">
        <v>238</v>
      </c>
      <c r="B41" s="44"/>
      <c r="C41" s="45"/>
      <c r="D41" s="45"/>
      <c r="E41" s="45"/>
      <c r="F41" s="46"/>
    </row>
    <row r="42" spans="1:6" x14ac:dyDescent="0.25">
      <c r="A42" s="133" t="s">
        <v>239</v>
      </c>
      <c r="B42" s="44"/>
      <c r="C42" s="45"/>
      <c r="D42" s="45"/>
      <c r="E42" s="45"/>
      <c r="F42" s="46"/>
    </row>
    <row r="43" spans="1:6" ht="15.75" x14ac:dyDescent="0.25">
      <c r="A43" s="134" t="s">
        <v>98</v>
      </c>
      <c r="B43" s="44"/>
      <c r="C43" s="45"/>
      <c r="D43" s="45"/>
      <c r="E43" s="45"/>
      <c r="F43" s="46"/>
    </row>
    <row r="44" spans="1:6" x14ac:dyDescent="0.25">
      <c r="A44" s="135" t="s">
        <v>240</v>
      </c>
      <c r="B44" s="44"/>
      <c r="C44" s="45"/>
      <c r="D44" s="45"/>
      <c r="E44" s="45"/>
      <c r="F44" s="46"/>
    </row>
    <row r="45" spans="1:6" ht="15.75" x14ac:dyDescent="0.25">
      <c r="A45" s="136" t="s">
        <v>241</v>
      </c>
      <c r="B45" s="44"/>
      <c r="C45" s="45"/>
      <c r="D45" s="45"/>
      <c r="E45" s="45"/>
      <c r="F45" s="46"/>
    </row>
    <row r="46" spans="1:6" x14ac:dyDescent="0.25">
      <c r="A46" s="137" t="s">
        <v>242</v>
      </c>
      <c r="B46" s="116"/>
      <c r="C46" s="62"/>
      <c r="D46" s="62"/>
      <c r="E46" s="62"/>
      <c r="F46" s="36"/>
    </row>
  </sheetData>
  <sortState ref="A9:H36">
    <sortCondition descending="1" ref="F9:F36"/>
  </sortState>
  <mergeCells count="4">
    <mergeCell ref="E3:E4"/>
    <mergeCell ref="A7:B7"/>
    <mergeCell ref="A15:B15"/>
    <mergeCell ref="A27:B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L29" sqref="L29"/>
    </sheetView>
  </sheetViews>
  <sheetFormatPr defaultRowHeight="15" x14ac:dyDescent="0.25"/>
  <cols>
    <col min="1" max="1" width="15.28515625" style="55" customWidth="1"/>
    <col min="2" max="2" width="18.5703125" style="55" customWidth="1"/>
    <col min="3" max="3" width="0" style="55" hidden="1" customWidth="1"/>
    <col min="4" max="4" width="9.140625" style="55" customWidth="1"/>
    <col min="5" max="10" width="9.140625" style="37" customWidth="1"/>
    <col min="11" max="11" width="9.140625" style="69"/>
    <col min="15" max="15" width="9.140625" style="55"/>
  </cols>
  <sheetData>
    <row r="1" spans="1:11" ht="15.75" thickBot="1" x14ac:dyDescent="0.3">
      <c r="A1" s="11" t="s">
        <v>243</v>
      </c>
      <c r="B1" s="2"/>
      <c r="C1" s="3"/>
      <c r="D1" s="3"/>
      <c r="E1" s="3"/>
      <c r="F1" s="14"/>
      <c r="G1" s="3"/>
      <c r="H1" s="3"/>
      <c r="I1" s="3"/>
      <c r="J1" s="3"/>
      <c r="K1" s="3"/>
    </row>
    <row r="2" spans="1:11" x14ac:dyDescent="0.25">
      <c r="A2" s="71"/>
      <c r="B2" s="71"/>
      <c r="C2" s="72"/>
      <c r="D2" s="73" t="s">
        <v>79</v>
      </c>
      <c r="E2" s="74"/>
      <c r="F2" s="16" t="s">
        <v>202</v>
      </c>
      <c r="G2" s="74" t="s">
        <v>203</v>
      </c>
      <c r="H2" s="74" t="s">
        <v>203</v>
      </c>
      <c r="I2" s="73" t="s">
        <v>202</v>
      </c>
      <c r="J2" s="74"/>
      <c r="K2" s="79"/>
    </row>
    <row r="3" spans="1:11" ht="16.5" thickBot="1" x14ac:dyDescent="0.3">
      <c r="A3" s="75" t="s">
        <v>83</v>
      </c>
      <c r="B3" s="76" t="s">
        <v>84</v>
      </c>
      <c r="C3" s="77" t="s">
        <v>0</v>
      </c>
      <c r="D3" s="78" t="s">
        <v>204</v>
      </c>
      <c r="E3" s="18" t="s">
        <v>205</v>
      </c>
      <c r="F3" s="18" t="s">
        <v>206</v>
      </c>
      <c r="G3" s="18" t="s">
        <v>207</v>
      </c>
      <c r="H3" s="18" t="s">
        <v>208</v>
      </c>
      <c r="I3" s="18" t="s">
        <v>209</v>
      </c>
      <c r="J3" s="18" t="s">
        <v>210</v>
      </c>
      <c r="K3" s="18" t="s">
        <v>201</v>
      </c>
    </row>
    <row r="4" spans="1:11" x14ac:dyDescent="0.25">
      <c r="A4" s="154" t="s">
        <v>89</v>
      </c>
      <c r="B4" s="154"/>
      <c r="C4" s="89"/>
      <c r="D4" s="90"/>
      <c r="E4" s="91"/>
      <c r="F4" s="91"/>
      <c r="G4" s="91"/>
      <c r="H4" s="91"/>
      <c r="I4" s="91"/>
      <c r="J4" s="91"/>
      <c r="K4" s="91"/>
    </row>
    <row r="5" spans="1:11" x14ac:dyDescent="0.25">
      <c r="A5" s="2" t="s">
        <v>9</v>
      </c>
      <c r="B5" s="2" t="s">
        <v>12</v>
      </c>
      <c r="C5" s="3">
        <v>3015</v>
      </c>
      <c r="D5" s="3">
        <v>107</v>
      </c>
      <c r="E5" s="37">
        <v>99.885000000000005</v>
      </c>
      <c r="F5" s="37">
        <v>103.319</v>
      </c>
      <c r="G5" s="37">
        <v>95.18</v>
      </c>
      <c r="H5" s="37">
        <v>107.077</v>
      </c>
      <c r="I5" s="37">
        <v>107.81699999999999</v>
      </c>
      <c r="J5" s="37">
        <v>98.509</v>
      </c>
      <c r="K5" s="37">
        <f t="shared" ref="K5:K12" si="0">AVERAGE(E5:J5)</f>
        <v>101.9645</v>
      </c>
    </row>
    <row r="6" spans="1:11" x14ac:dyDescent="0.25">
      <c r="A6" s="2" t="s">
        <v>33</v>
      </c>
      <c r="B6" s="2" t="s">
        <v>34</v>
      </c>
      <c r="C6" s="3">
        <v>5089</v>
      </c>
      <c r="D6" s="3">
        <v>103</v>
      </c>
      <c r="E6" s="37">
        <v>100.279</v>
      </c>
      <c r="F6" s="37">
        <v>88.375</v>
      </c>
      <c r="G6" s="37">
        <v>97.79</v>
      </c>
      <c r="H6" s="37">
        <v>98.911000000000001</v>
      </c>
      <c r="I6" s="37">
        <v>101.931</v>
      </c>
      <c r="J6" s="37">
        <v>94.236999999999995</v>
      </c>
      <c r="K6" s="37">
        <f t="shared" si="0"/>
        <v>96.920500000000004</v>
      </c>
    </row>
    <row r="7" spans="1:11" x14ac:dyDescent="0.25">
      <c r="A7" s="2" t="s">
        <v>48</v>
      </c>
      <c r="B7" s="6" t="s">
        <v>53</v>
      </c>
      <c r="C7" s="3">
        <v>9214</v>
      </c>
      <c r="D7" s="3">
        <v>107</v>
      </c>
      <c r="E7" s="37">
        <v>91.516999999999996</v>
      </c>
      <c r="F7" s="37">
        <v>93.373000000000005</v>
      </c>
      <c r="G7" s="37">
        <v>105.72</v>
      </c>
      <c r="H7" s="37">
        <v>99.608000000000004</v>
      </c>
      <c r="I7" s="37">
        <v>98.518000000000001</v>
      </c>
      <c r="J7" s="37">
        <v>82.72</v>
      </c>
      <c r="K7" s="37">
        <f t="shared" si="0"/>
        <v>95.242666666666665</v>
      </c>
    </row>
    <row r="8" spans="1:11" x14ac:dyDescent="0.25">
      <c r="A8" s="2" t="s">
        <v>29</v>
      </c>
      <c r="B8" s="2" t="s">
        <v>140</v>
      </c>
      <c r="C8" s="3">
        <v>4795</v>
      </c>
      <c r="D8" s="3">
        <v>106</v>
      </c>
      <c r="E8" s="70" t="s">
        <v>200</v>
      </c>
      <c r="F8" s="70" t="s">
        <v>200</v>
      </c>
      <c r="G8" s="37">
        <v>111.16</v>
      </c>
      <c r="H8" s="37">
        <v>77.156000000000006</v>
      </c>
      <c r="I8" s="70" t="s">
        <v>200</v>
      </c>
      <c r="J8" s="37">
        <v>93.135999999999996</v>
      </c>
      <c r="K8" s="37">
        <f t="shared" si="0"/>
        <v>93.817333333333337</v>
      </c>
    </row>
    <row r="9" spans="1:11" x14ac:dyDescent="0.25">
      <c r="A9" s="7" t="s">
        <v>64</v>
      </c>
      <c r="B9" s="6" t="s">
        <v>67</v>
      </c>
      <c r="C9" s="8">
        <v>1156</v>
      </c>
      <c r="D9" s="3">
        <v>103</v>
      </c>
      <c r="E9" s="37">
        <v>102.953</v>
      </c>
      <c r="F9" s="70" t="s">
        <v>200</v>
      </c>
      <c r="G9" s="37">
        <v>81.84</v>
      </c>
      <c r="H9" s="37">
        <v>85.981999999999999</v>
      </c>
      <c r="I9" s="70" t="s">
        <v>200</v>
      </c>
      <c r="J9" s="37">
        <v>92.013999999999996</v>
      </c>
      <c r="K9" s="37">
        <f t="shared" si="0"/>
        <v>90.697249999999997</v>
      </c>
    </row>
    <row r="10" spans="1:11" x14ac:dyDescent="0.25">
      <c r="A10" s="2" t="s">
        <v>27</v>
      </c>
      <c r="B10" s="4" t="s">
        <v>46</v>
      </c>
      <c r="C10" s="3">
        <v>6111</v>
      </c>
      <c r="D10" s="3">
        <v>106</v>
      </c>
      <c r="E10" s="70" t="s">
        <v>200</v>
      </c>
      <c r="F10" s="37">
        <v>91.385999999999996</v>
      </c>
      <c r="G10" s="37">
        <v>80.08</v>
      </c>
      <c r="H10" s="37">
        <v>93.322999999999993</v>
      </c>
      <c r="I10" s="70" t="s">
        <v>200</v>
      </c>
      <c r="J10" s="70" t="s">
        <v>200</v>
      </c>
      <c r="K10" s="37">
        <f t="shared" si="0"/>
        <v>88.262999999999991</v>
      </c>
    </row>
    <row r="11" spans="1:11" x14ac:dyDescent="0.25">
      <c r="A11" s="7" t="s">
        <v>64</v>
      </c>
      <c r="B11" s="6" t="s">
        <v>68</v>
      </c>
      <c r="C11" s="8">
        <v>1157</v>
      </c>
      <c r="D11" s="3">
        <v>106</v>
      </c>
      <c r="E11" s="37">
        <v>99.96</v>
      </c>
      <c r="F11" s="70" t="s">
        <v>200</v>
      </c>
      <c r="G11" s="37">
        <v>80.59</v>
      </c>
      <c r="H11" s="37">
        <v>85.844999999999999</v>
      </c>
      <c r="I11" s="70" t="s">
        <v>200</v>
      </c>
      <c r="J11" s="37">
        <v>85.085999999999999</v>
      </c>
      <c r="K11" s="37">
        <f t="shared" si="0"/>
        <v>87.870249999999999</v>
      </c>
    </row>
    <row r="12" spans="1:11" x14ac:dyDescent="0.25">
      <c r="A12" s="2" t="s">
        <v>29</v>
      </c>
      <c r="B12" s="2" t="s">
        <v>141</v>
      </c>
      <c r="C12" s="3">
        <v>4796</v>
      </c>
      <c r="D12" s="3">
        <v>107</v>
      </c>
      <c r="E12" s="70" t="s">
        <v>200</v>
      </c>
      <c r="F12" s="70" t="s">
        <v>200</v>
      </c>
      <c r="G12" s="37">
        <v>98.12</v>
      </c>
      <c r="H12" s="37">
        <v>84.353999999999999</v>
      </c>
      <c r="I12" s="70" t="s">
        <v>200</v>
      </c>
      <c r="J12" s="37">
        <v>78.984999999999999</v>
      </c>
      <c r="K12" s="37">
        <f t="shared" si="0"/>
        <v>87.153000000000006</v>
      </c>
    </row>
    <row r="13" spans="1:11" x14ac:dyDescent="0.25">
      <c r="A13" s="153" t="s">
        <v>91</v>
      </c>
      <c r="B13" s="153"/>
      <c r="C13" s="27"/>
      <c r="D13" s="27"/>
      <c r="E13" s="92"/>
      <c r="F13" s="92"/>
      <c r="G13" s="38"/>
      <c r="H13" s="38"/>
      <c r="I13" s="92"/>
      <c r="J13" s="38"/>
      <c r="K13" s="38"/>
    </row>
    <row r="14" spans="1:11" x14ac:dyDescent="0.25">
      <c r="A14" s="2" t="s">
        <v>27</v>
      </c>
      <c r="B14" s="4" t="s">
        <v>32</v>
      </c>
      <c r="C14" s="3">
        <v>4942</v>
      </c>
      <c r="D14" s="3">
        <v>110</v>
      </c>
      <c r="E14" s="70" t="s">
        <v>200</v>
      </c>
      <c r="F14" s="37">
        <v>98.168000000000006</v>
      </c>
      <c r="G14" s="37">
        <v>127.13</v>
      </c>
      <c r="H14" s="37">
        <v>102.623</v>
      </c>
      <c r="I14" s="70" t="s">
        <v>200</v>
      </c>
      <c r="J14" s="70" t="s">
        <v>200</v>
      </c>
      <c r="K14" s="37">
        <f t="shared" ref="K14:K37" si="1">AVERAGE(E14:J14)</f>
        <v>109.307</v>
      </c>
    </row>
    <row r="15" spans="1:11" x14ac:dyDescent="0.25">
      <c r="A15" s="2" t="s">
        <v>1</v>
      </c>
      <c r="B15" s="2" t="s">
        <v>74</v>
      </c>
      <c r="C15" s="3">
        <v>1407</v>
      </c>
      <c r="D15" s="3">
        <v>111</v>
      </c>
      <c r="E15" s="37">
        <v>93.613</v>
      </c>
      <c r="F15" s="70" t="s">
        <v>200</v>
      </c>
      <c r="G15" s="37">
        <v>122.89</v>
      </c>
      <c r="H15" s="37">
        <v>103.425</v>
      </c>
      <c r="I15" s="70" t="s">
        <v>200</v>
      </c>
      <c r="J15" s="70" t="s">
        <v>200</v>
      </c>
      <c r="K15" s="37">
        <f t="shared" si="1"/>
        <v>106.64266666666667</v>
      </c>
    </row>
    <row r="16" spans="1:11" x14ac:dyDescent="0.25">
      <c r="A16" s="2" t="s">
        <v>33</v>
      </c>
      <c r="B16" s="2" t="s">
        <v>37</v>
      </c>
      <c r="C16" s="3">
        <v>5095</v>
      </c>
      <c r="D16" s="3">
        <v>108</v>
      </c>
      <c r="E16" s="37">
        <v>96.462000000000003</v>
      </c>
      <c r="F16" s="37">
        <v>97.3</v>
      </c>
      <c r="G16" s="37">
        <v>123.29</v>
      </c>
      <c r="H16" s="37">
        <v>98.195999999999998</v>
      </c>
      <c r="I16" s="37">
        <v>99.738</v>
      </c>
      <c r="J16" s="37">
        <v>110.05800000000001</v>
      </c>
      <c r="K16" s="37">
        <f t="shared" si="1"/>
        <v>104.17400000000002</v>
      </c>
    </row>
    <row r="17" spans="1:11" x14ac:dyDescent="0.25">
      <c r="A17" s="2" t="s">
        <v>48</v>
      </c>
      <c r="B17" s="6" t="s">
        <v>54</v>
      </c>
      <c r="C17" s="3">
        <v>9215</v>
      </c>
      <c r="D17" s="3">
        <v>109</v>
      </c>
      <c r="E17" s="37">
        <v>101.88200000000001</v>
      </c>
      <c r="F17" s="37">
        <v>104.46299999999999</v>
      </c>
      <c r="G17" s="37">
        <v>116.99</v>
      </c>
      <c r="H17" s="37">
        <v>106.321</v>
      </c>
      <c r="I17" s="37">
        <v>95.358000000000004</v>
      </c>
      <c r="J17" s="37">
        <v>94.43</v>
      </c>
      <c r="K17" s="37">
        <f t="shared" si="1"/>
        <v>103.24066666666666</v>
      </c>
    </row>
    <row r="18" spans="1:11" x14ac:dyDescent="0.25">
      <c r="A18" s="2" t="s">
        <v>16</v>
      </c>
      <c r="B18" s="2" t="s">
        <v>18</v>
      </c>
      <c r="C18" s="3">
        <v>4265</v>
      </c>
      <c r="D18" s="3">
        <v>111</v>
      </c>
      <c r="E18" s="37">
        <v>105.09399999999999</v>
      </c>
      <c r="F18" s="37">
        <v>105.282</v>
      </c>
      <c r="G18" s="37">
        <v>100.71</v>
      </c>
      <c r="H18" s="37">
        <v>110.313</v>
      </c>
      <c r="I18" s="37">
        <v>87.703000000000003</v>
      </c>
      <c r="J18" s="37">
        <v>102.605</v>
      </c>
      <c r="K18" s="37">
        <f t="shared" si="1"/>
        <v>101.95116666666667</v>
      </c>
    </row>
    <row r="19" spans="1:11" x14ac:dyDescent="0.25">
      <c r="A19" s="2" t="s">
        <v>27</v>
      </c>
      <c r="B19" s="4" t="s">
        <v>47</v>
      </c>
      <c r="C19" s="3">
        <v>6112</v>
      </c>
      <c r="D19" s="3">
        <v>111</v>
      </c>
      <c r="E19" s="70" t="s">
        <v>200</v>
      </c>
      <c r="F19" s="37">
        <v>101.42</v>
      </c>
      <c r="G19" s="37">
        <v>108.47</v>
      </c>
      <c r="H19" s="37">
        <v>95.894999999999996</v>
      </c>
      <c r="I19" s="70" t="s">
        <v>200</v>
      </c>
      <c r="J19" s="70" t="s">
        <v>200</v>
      </c>
      <c r="K19" s="37">
        <f t="shared" si="1"/>
        <v>101.92833333333333</v>
      </c>
    </row>
    <row r="20" spans="1:11" x14ac:dyDescent="0.25">
      <c r="A20" s="2" t="s">
        <v>1</v>
      </c>
      <c r="B20" s="2" t="s">
        <v>8</v>
      </c>
      <c r="C20" s="3">
        <v>1411</v>
      </c>
      <c r="D20" s="3">
        <v>110</v>
      </c>
      <c r="E20" s="37">
        <v>99.745999999999995</v>
      </c>
      <c r="F20" s="37">
        <v>106.86799999999999</v>
      </c>
      <c r="G20" s="37">
        <v>115.19</v>
      </c>
      <c r="H20" s="37">
        <v>98.378</v>
      </c>
      <c r="I20" s="37">
        <v>95.986999999999995</v>
      </c>
      <c r="J20" s="37">
        <v>95.367999999999995</v>
      </c>
      <c r="K20" s="37">
        <f t="shared" si="1"/>
        <v>101.92283333333334</v>
      </c>
    </row>
    <row r="21" spans="1:11" x14ac:dyDescent="0.25">
      <c r="A21" s="2" t="s">
        <v>29</v>
      </c>
      <c r="B21" s="2" t="s">
        <v>39</v>
      </c>
      <c r="C21" s="3">
        <v>5356</v>
      </c>
      <c r="D21" s="3">
        <v>111</v>
      </c>
      <c r="E21" s="70" t="s">
        <v>200</v>
      </c>
      <c r="F21" s="37">
        <v>96.001999999999995</v>
      </c>
      <c r="G21" s="37">
        <v>114.12</v>
      </c>
      <c r="H21" s="37">
        <v>96.539000000000001</v>
      </c>
      <c r="I21" s="70" t="s">
        <v>200</v>
      </c>
      <c r="J21" s="37">
        <v>97.995999999999995</v>
      </c>
      <c r="K21" s="37">
        <f t="shared" si="1"/>
        <v>101.16425</v>
      </c>
    </row>
    <row r="22" spans="1:11" x14ac:dyDescent="0.25">
      <c r="A22" s="2" t="s">
        <v>1</v>
      </c>
      <c r="B22" s="2" t="s">
        <v>7</v>
      </c>
      <c r="C22" s="3">
        <v>1410</v>
      </c>
      <c r="D22" s="3">
        <v>109</v>
      </c>
      <c r="E22" s="37">
        <v>95.781999999999996</v>
      </c>
      <c r="F22" s="37">
        <v>101.004</v>
      </c>
      <c r="G22" s="37">
        <v>113.63</v>
      </c>
      <c r="H22" s="37">
        <v>101.02</v>
      </c>
      <c r="I22" s="37">
        <v>95.022000000000006</v>
      </c>
      <c r="J22" s="37">
        <v>93.671999999999997</v>
      </c>
      <c r="K22" s="37">
        <f t="shared" si="1"/>
        <v>100.02166666666666</v>
      </c>
    </row>
    <row r="23" spans="1:11" x14ac:dyDescent="0.25">
      <c r="A23" s="2" t="s">
        <v>1</v>
      </c>
      <c r="B23" s="2" t="s">
        <v>6</v>
      </c>
      <c r="C23" s="3">
        <v>1409</v>
      </c>
      <c r="D23" s="3">
        <v>110</v>
      </c>
      <c r="E23" s="37">
        <v>87.603999999999999</v>
      </c>
      <c r="F23" s="37">
        <v>98.45</v>
      </c>
      <c r="G23" s="37">
        <v>113.96</v>
      </c>
      <c r="H23" s="37">
        <v>99.539000000000001</v>
      </c>
      <c r="I23" s="70" t="s">
        <v>200</v>
      </c>
      <c r="J23" s="70" t="s">
        <v>200</v>
      </c>
      <c r="K23" s="37">
        <f t="shared" si="1"/>
        <v>99.888249999999999</v>
      </c>
    </row>
    <row r="24" spans="1:11" x14ac:dyDescent="0.25">
      <c r="A24" s="2" t="s">
        <v>173</v>
      </c>
      <c r="B24" s="2" t="s">
        <v>184</v>
      </c>
      <c r="C24" s="3">
        <v>5434</v>
      </c>
      <c r="D24" s="3">
        <v>111</v>
      </c>
      <c r="E24" s="70" t="s">
        <v>200</v>
      </c>
      <c r="F24" s="70" t="s">
        <v>200</v>
      </c>
      <c r="G24" s="37">
        <v>81.010000000000005</v>
      </c>
      <c r="H24" s="37">
        <v>112.19</v>
      </c>
      <c r="I24" s="37">
        <v>97.120999999999995</v>
      </c>
      <c r="J24" s="37">
        <v>106.188</v>
      </c>
      <c r="K24" s="37">
        <f t="shared" si="1"/>
        <v>99.127249999999989</v>
      </c>
    </row>
    <row r="25" spans="1:11" x14ac:dyDescent="0.25">
      <c r="A25" s="2" t="s">
        <v>33</v>
      </c>
      <c r="B25" s="2" t="s">
        <v>35</v>
      </c>
      <c r="C25" s="3">
        <v>5090</v>
      </c>
      <c r="D25" s="3">
        <v>111</v>
      </c>
      <c r="E25" s="37">
        <v>95.063000000000002</v>
      </c>
      <c r="F25" s="37">
        <v>96.076999999999998</v>
      </c>
      <c r="G25" s="37">
        <v>83.35</v>
      </c>
      <c r="H25" s="37">
        <v>100.5</v>
      </c>
      <c r="I25" s="37">
        <v>112.024</v>
      </c>
      <c r="J25" s="37">
        <v>106.626</v>
      </c>
      <c r="K25" s="37">
        <f t="shared" si="1"/>
        <v>98.94</v>
      </c>
    </row>
    <row r="26" spans="1:11" x14ac:dyDescent="0.25">
      <c r="A26" s="2" t="s">
        <v>48</v>
      </c>
      <c r="B26" s="4" t="s">
        <v>49</v>
      </c>
      <c r="C26" s="3">
        <v>9203</v>
      </c>
      <c r="D26" s="3">
        <v>110</v>
      </c>
      <c r="E26" s="37">
        <v>83.888999999999996</v>
      </c>
      <c r="F26" s="37">
        <v>90.317999999999998</v>
      </c>
      <c r="G26" s="37">
        <v>121.87</v>
      </c>
      <c r="H26" s="37">
        <v>99.540999999999997</v>
      </c>
      <c r="I26" s="37">
        <v>89.251000000000005</v>
      </c>
      <c r="J26" s="37">
        <v>99.494</v>
      </c>
      <c r="K26" s="37">
        <f t="shared" si="1"/>
        <v>97.393833333333347</v>
      </c>
    </row>
    <row r="27" spans="1:11" x14ac:dyDescent="0.25">
      <c r="A27" s="2" t="s">
        <v>29</v>
      </c>
      <c r="B27" s="2" t="s">
        <v>142</v>
      </c>
      <c r="C27" s="3">
        <v>5354</v>
      </c>
      <c r="D27" s="3">
        <v>108</v>
      </c>
      <c r="E27" s="70" t="s">
        <v>200</v>
      </c>
      <c r="F27" s="70" t="s">
        <v>200</v>
      </c>
      <c r="G27" s="37">
        <v>101.28</v>
      </c>
      <c r="H27" s="37">
        <v>92.587000000000003</v>
      </c>
      <c r="I27" s="70" t="s">
        <v>200</v>
      </c>
      <c r="J27" s="37">
        <v>98.159000000000006</v>
      </c>
      <c r="K27" s="37">
        <f t="shared" si="1"/>
        <v>97.341999999999999</v>
      </c>
    </row>
    <row r="28" spans="1:11" x14ac:dyDescent="0.25">
      <c r="A28" s="2" t="s">
        <v>16</v>
      </c>
      <c r="B28" s="2" t="s">
        <v>21</v>
      </c>
      <c r="C28" s="3">
        <v>4278</v>
      </c>
      <c r="D28" s="3">
        <v>110</v>
      </c>
      <c r="E28" s="37">
        <v>96.141000000000005</v>
      </c>
      <c r="F28" s="37">
        <v>90.781999999999996</v>
      </c>
      <c r="G28" s="37">
        <v>106.67</v>
      </c>
      <c r="H28" s="37">
        <v>94.858000000000004</v>
      </c>
      <c r="I28" s="37">
        <v>97.635999999999996</v>
      </c>
      <c r="J28" s="37">
        <v>95.884</v>
      </c>
      <c r="K28" s="37">
        <f t="shared" si="1"/>
        <v>96.995166666666663</v>
      </c>
    </row>
    <row r="29" spans="1:11" x14ac:dyDescent="0.25">
      <c r="A29" s="2" t="s">
        <v>173</v>
      </c>
      <c r="B29" s="2" t="s">
        <v>176</v>
      </c>
      <c r="C29" s="3">
        <v>4693</v>
      </c>
      <c r="D29" s="3">
        <v>111</v>
      </c>
      <c r="E29" s="70" t="s">
        <v>200</v>
      </c>
      <c r="F29" s="70" t="s">
        <v>200</v>
      </c>
      <c r="G29" s="37">
        <v>103.43</v>
      </c>
      <c r="H29" s="37">
        <v>98.593999999999994</v>
      </c>
      <c r="I29" s="37">
        <v>92.299000000000007</v>
      </c>
      <c r="J29" s="37">
        <v>91.587999999999994</v>
      </c>
      <c r="K29" s="37">
        <f t="shared" si="1"/>
        <v>96.477749999999986</v>
      </c>
    </row>
    <row r="30" spans="1:11" x14ac:dyDescent="0.25">
      <c r="A30" s="2" t="s">
        <v>173</v>
      </c>
      <c r="B30" s="2" t="s">
        <v>180</v>
      </c>
      <c r="C30" s="3">
        <v>5432</v>
      </c>
      <c r="D30" s="3">
        <v>108</v>
      </c>
      <c r="E30" s="70" t="s">
        <v>200</v>
      </c>
      <c r="F30" s="70" t="s">
        <v>200</v>
      </c>
      <c r="G30" s="37">
        <v>104.39</v>
      </c>
      <c r="H30" s="37">
        <v>97.007999999999996</v>
      </c>
      <c r="I30" s="37">
        <v>84.703999999999994</v>
      </c>
      <c r="J30" s="70" t="s">
        <v>200</v>
      </c>
      <c r="K30" s="37">
        <f t="shared" si="1"/>
        <v>95.36733333333332</v>
      </c>
    </row>
    <row r="31" spans="1:11" x14ac:dyDescent="0.25">
      <c r="A31" s="2" t="s">
        <v>173</v>
      </c>
      <c r="B31" s="2" t="s">
        <v>182</v>
      </c>
      <c r="C31" s="3">
        <v>5433</v>
      </c>
      <c r="D31" s="3">
        <v>110</v>
      </c>
      <c r="E31" s="70" t="s">
        <v>200</v>
      </c>
      <c r="F31" s="70" t="s">
        <v>200</v>
      </c>
      <c r="G31" s="37">
        <v>85.84</v>
      </c>
      <c r="H31" s="37">
        <v>96.673000000000002</v>
      </c>
      <c r="I31" s="37">
        <v>99.876000000000005</v>
      </c>
      <c r="J31" s="37">
        <v>96.872</v>
      </c>
      <c r="K31" s="37">
        <f t="shared" si="1"/>
        <v>94.815250000000006</v>
      </c>
    </row>
    <row r="32" spans="1:11" x14ac:dyDescent="0.25">
      <c r="A32" s="2" t="s">
        <v>48</v>
      </c>
      <c r="B32" s="4" t="s">
        <v>78</v>
      </c>
      <c r="C32" s="3">
        <v>9212</v>
      </c>
      <c r="D32" s="3">
        <v>108</v>
      </c>
      <c r="E32" s="37">
        <v>100.60299999999999</v>
      </c>
      <c r="F32" s="70" t="s">
        <v>200</v>
      </c>
      <c r="G32" s="37">
        <v>81.069999999999993</v>
      </c>
      <c r="H32" s="37">
        <v>99.402000000000001</v>
      </c>
      <c r="I32" s="70" t="s">
        <v>200</v>
      </c>
      <c r="J32" s="70" t="s">
        <v>200</v>
      </c>
      <c r="K32" s="37">
        <f t="shared" si="1"/>
        <v>93.691666666666663</v>
      </c>
    </row>
    <row r="33" spans="1:11" x14ac:dyDescent="0.25">
      <c r="A33" s="2" t="s">
        <v>13</v>
      </c>
      <c r="B33" s="4" t="s">
        <v>152</v>
      </c>
      <c r="C33" s="3">
        <v>4471</v>
      </c>
      <c r="D33" s="3">
        <v>109</v>
      </c>
      <c r="E33" s="70" t="s">
        <v>200</v>
      </c>
      <c r="F33" s="70" t="s">
        <v>200</v>
      </c>
      <c r="G33" s="37">
        <v>83.96</v>
      </c>
      <c r="H33" s="37">
        <v>104.383</v>
      </c>
      <c r="I33" s="70" t="s">
        <v>200</v>
      </c>
      <c r="J33" s="37">
        <v>91.302999999999997</v>
      </c>
      <c r="K33" s="37">
        <f t="shared" si="1"/>
        <v>93.215333333333319</v>
      </c>
    </row>
    <row r="34" spans="1:11" x14ac:dyDescent="0.25">
      <c r="A34" s="2" t="s">
        <v>48</v>
      </c>
      <c r="B34" s="4" t="s">
        <v>52</v>
      </c>
      <c r="C34" s="3">
        <v>9213</v>
      </c>
      <c r="D34" s="3">
        <v>111</v>
      </c>
      <c r="E34" s="37">
        <v>89.981999999999999</v>
      </c>
      <c r="F34" s="37">
        <v>90.795000000000002</v>
      </c>
      <c r="G34" s="37">
        <v>108.65</v>
      </c>
      <c r="H34" s="37">
        <v>95.423000000000002</v>
      </c>
      <c r="I34" s="37">
        <v>80.977999999999994</v>
      </c>
      <c r="J34" s="37">
        <v>92.662000000000006</v>
      </c>
      <c r="K34" s="37">
        <f t="shared" si="1"/>
        <v>93.081666666666663</v>
      </c>
    </row>
    <row r="35" spans="1:11" x14ac:dyDescent="0.25">
      <c r="A35" s="2" t="s">
        <v>29</v>
      </c>
      <c r="B35" s="2" t="s">
        <v>38</v>
      </c>
      <c r="C35" s="3">
        <v>5355</v>
      </c>
      <c r="D35" s="3">
        <v>110</v>
      </c>
      <c r="E35" s="70" t="s">
        <v>200</v>
      </c>
      <c r="F35" s="37">
        <v>100.181</v>
      </c>
      <c r="G35" s="37">
        <v>92.47</v>
      </c>
      <c r="H35" s="37">
        <v>80.716999999999999</v>
      </c>
      <c r="I35" s="70" t="s">
        <v>200</v>
      </c>
      <c r="J35" s="37">
        <v>95.468000000000004</v>
      </c>
      <c r="K35" s="37">
        <f t="shared" si="1"/>
        <v>92.209000000000003</v>
      </c>
    </row>
    <row r="36" spans="1:11" x14ac:dyDescent="0.25">
      <c r="A36" s="2" t="s">
        <v>27</v>
      </c>
      <c r="B36" s="4" t="s">
        <v>31</v>
      </c>
      <c r="C36" s="3">
        <v>4921</v>
      </c>
      <c r="D36" s="3">
        <v>108</v>
      </c>
      <c r="E36" s="70" t="s">
        <v>200</v>
      </c>
      <c r="F36" s="37">
        <v>85.022999999999996</v>
      </c>
      <c r="G36" s="37">
        <v>93.85</v>
      </c>
      <c r="H36" s="37">
        <v>91.006</v>
      </c>
      <c r="I36" s="70" t="s">
        <v>200</v>
      </c>
      <c r="J36" s="70" t="s">
        <v>200</v>
      </c>
      <c r="K36" s="37">
        <f t="shared" si="1"/>
        <v>89.959666666666678</v>
      </c>
    </row>
    <row r="37" spans="1:11" x14ac:dyDescent="0.25">
      <c r="A37" s="2" t="s">
        <v>16</v>
      </c>
      <c r="B37" s="2" t="s">
        <v>17</v>
      </c>
      <c r="C37" s="3">
        <v>4251</v>
      </c>
      <c r="D37" s="3">
        <v>108</v>
      </c>
      <c r="E37" s="37">
        <v>98.01</v>
      </c>
      <c r="F37" s="37">
        <v>99.435000000000002</v>
      </c>
      <c r="G37" s="37">
        <v>74.040000000000006</v>
      </c>
      <c r="H37" s="37">
        <v>85.524000000000001</v>
      </c>
      <c r="I37" s="37">
        <v>94.998999999999995</v>
      </c>
      <c r="J37" s="37">
        <v>82.328000000000003</v>
      </c>
      <c r="K37" s="37">
        <f t="shared" si="1"/>
        <v>89.055999999999997</v>
      </c>
    </row>
    <row r="38" spans="1:11" x14ac:dyDescent="0.25">
      <c r="A38" s="24" t="s">
        <v>92</v>
      </c>
      <c r="B38" s="25"/>
      <c r="C38" s="27"/>
      <c r="D38" s="27"/>
      <c r="E38" s="38"/>
      <c r="F38" s="38"/>
      <c r="G38" s="38"/>
      <c r="H38" s="38"/>
      <c r="I38" s="38"/>
      <c r="J38" s="38"/>
      <c r="K38" s="38"/>
    </row>
    <row r="39" spans="1:11" x14ac:dyDescent="0.25">
      <c r="A39" s="7" t="s">
        <v>64</v>
      </c>
      <c r="B39" s="6" t="s">
        <v>65</v>
      </c>
      <c r="C39" s="8">
        <v>1151</v>
      </c>
      <c r="D39" s="3">
        <v>114</v>
      </c>
      <c r="E39" s="37">
        <v>105.992</v>
      </c>
      <c r="F39" s="70" t="s">
        <v>200</v>
      </c>
      <c r="G39" s="37">
        <v>128.07</v>
      </c>
      <c r="H39" s="37">
        <v>106.67700000000001</v>
      </c>
      <c r="I39" s="70" t="s">
        <v>200</v>
      </c>
      <c r="J39" s="37">
        <v>108.96599999999999</v>
      </c>
      <c r="K39" s="37">
        <f t="shared" ref="K39:K62" si="2">AVERAGE(E39:J39)</f>
        <v>112.42625000000001</v>
      </c>
    </row>
    <row r="40" spans="1:11" x14ac:dyDescent="0.25">
      <c r="A40" s="2" t="s">
        <v>62</v>
      </c>
      <c r="B40" s="2" t="s">
        <v>63</v>
      </c>
      <c r="C40" s="3">
        <v>1014</v>
      </c>
      <c r="D40" s="3">
        <v>115</v>
      </c>
      <c r="E40" s="37">
        <v>112.003</v>
      </c>
      <c r="F40" s="70" t="s">
        <v>200</v>
      </c>
      <c r="G40" s="37">
        <v>105.22</v>
      </c>
      <c r="H40" s="37">
        <v>110.88</v>
      </c>
      <c r="I40" s="37">
        <v>116.327</v>
      </c>
      <c r="J40" s="70" t="s">
        <v>200</v>
      </c>
      <c r="K40" s="37">
        <f t="shared" si="2"/>
        <v>111.1075</v>
      </c>
    </row>
    <row r="41" spans="1:11" x14ac:dyDescent="0.25">
      <c r="A41" s="2" t="s">
        <v>27</v>
      </c>
      <c r="B41" s="4" t="s">
        <v>45</v>
      </c>
      <c r="C41" s="3">
        <v>6110</v>
      </c>
      <c r="D41" s="3">
        <v>115</v>
      </c>
      <c r="E41" s="70" t="s">
        <v>200</v>
      </c>
      <c r="F41" s="37">
        <v>114.648</v>
      </c>
      <c r="G41" s="37">
        <v>111.28</v>
      </c>
      <c r="H41" s="37">
        <v>105.47</v>
      </c>
      <c r="I41" s="70" t="s">
        <v>200</v>
      </c>
      <c r="J41" s="70" t="s">
        <v>200</v>
      </c>
      <c r="K41" s="37">
        <f t="shared" si="2"/>
        <v>110.46600000000001</v>
      </c>
    </row>
    <row r="42" spans="1:11" x14ac:dyDescent="0.25">
      <c r="A42" s="2" t="s">
        <v>55</v>
      </c>
      <c r="B42" s="2" t="s">
        <v>57</v>
      </c>
      <c r="C42" s="3">
        <v>10103</v>
      </c>
      <c r="D42" s="3">
        <v>115</v>
      </c>
      <c r="E42" s="37">
        <v>103.129</v>
      </c>
      <c r="F42" s="37">
        <v>109.518</v>
      </c>
      <c r="G42" s="37">
        <v>120</v>
      </c>
      <c r="H42" s="37">
        <v>112.667</v>
      </c>
      <c r="I42" s="37">
        <v>104.05800000000001</v>
      </c>
      <c r="J42" s="37">
        <v>112.364</v>
      </c>
      <c r="K42" s="37">
        <f t="shared" si="2"/>
        <v>110.28933333333333</v>
      </c>
    </row>
    <row r="43" spans="1:11" x14ac:dyDescent="0.25">
      <c r="A43" s="7" t="s">
        <v>64</v>
      </c>
      <c r="B43" s="6" t="s">
        <v>70</v>
      </c>
      <c r="C43" s="8">
        <v>1159</v>
      </c>
      <c r="D43" s="3">
        <v>115</v>
      </c>
      <c r="E43" s="37">
        <v>103.777</v>
      </c>
      <c r="F43" s="70" t="s">
        <v>200</v>
      </c>
      <c r="G43" s="37">
        <v>105.75</v>
      </c>
      <c r="H43" s="37">
        <v>103.732</v>
      </c>
      <c r="I43" s="70" t="s">
        <v>200</v>
      </c>
      <c r="J43" s="37">
        <v>111.94199999999999</v>
      </c>
      <c r="K43" s="37">
        <f t="shared" si="2"/>
        <v>106.30025000000001</v>
      </c>
    </row>
    <row r="44" spans="1:11" x14ac:dyDescent="0.25">
      <c r="A44" s="2" t="s">
        <v>27</v>
      </c>
      <c r="B44" s="4" t="s">
        <v>28</v>
      </c>
      <c r="C44" s="3">
        <v>4743</v>
      </c>
      <c r="D44" s="3">
        <v>115</v>
      </c>
      <c r="E44" s="70" t="s">
        <v>200</v>
      </c>
      <c r="F44" s="37">
        <v>104.31699999999999</v>
      </c>
      <c r="G44" s="37">
        <v>110.34</v>
      </c>
      <c r="H44" s="37">
        <v>100.303</v>
      </c>
      <c r="I44" s="70" t="s">
        <v>200</v>
      </c>
      <c r="J44" s="70" t="s">
        <v>200</v>
      </c>
      <c r="K44" s="37">
        <f t="shared" si="2"/>
        <v>104.98666666666666</v>
      </c>
    </row>
    <row r="45" spans="1:11" x14ac:dyDescent="0.25">
      <c r="A45" s="7" t="s">
        <v>64</v>
      </c>
      <c r="B45" s="6" t="s">
        <v>66</v>
      </c>
      <c r="C45" s="8">
        <v>1154</v>
      </c>
      <c r="D45" s="3">
        <v>114</v>
      </c>
      <c r="E45" s="37">
        <v>101.273</v>
      </c>
      <c r="F45" s="70" t="s">
        <v>200</v>
      </c>
      <c r="G45" s="37">
        <v>98.04</v>
      </c>
      <c r="H45" s="37">
        <v>107.82</v>
      </c>
      <c r="I45" s="70" t="s">
        <v>200</v>
      </c>
      <c r="J45" s="37">
        <v>105.634</v>
      </c>
      <c r="K45" s="37">
        <f t="shared" si="2"/>
        <v>103.19175</v>
      </c>
    </row>
    <row r="46" spans="1:11" x14ac:dyDescent="0.25">
      <c r="A46" s="2" t="s">
        <v>13</v>
      </c>
      <c r="B46" s="4" t="s">
        <v>26</v>
      </c>
      <c r="C46" s="3">
        <v>4472</v>
      </c>
      <c r="D46" s="3">
        <v>114</v>
      </c>
      <c r="E46" s="37">
        <v>99.686000000000007</v>
      </c>
      <c r="F46" s="37">
        <v>108.215</v>
      </c>
      <c r="G46" s="70" t="s">
        <v>200</v>
      </c>
      <c r="H46" s="70" t="s">
        <v>200</v>
      </c>
      <c r="I46" s="37">
        <v>98.647000000000006</v>
      </c>
      <c r="J46" s="37">
        <v>104.001</v>
      </c>
      <c r="K46" s="37">
        <f t="shared" si="2"/>
        <v>102.63724999999999</v>
      </c>
    </row>
    <row r="47" spans="1:11" x14ac:dyDescent="0.25">
      <c r="A47" s="2" t="s">
        <v>1</v>
      </c>
      <c r="B47" s="2" t="s">
        <v>3</v>
      </c>
      <c r="C47" s="3">
        <v>1403</v>
      </c>
      <c r="D47" s="3">
        <v>115</v>
      </c>
      <c r="E47" s="37">
        <v>97.182000000000002</v>
      </c>
      <c r="F47" s="37">
        <v>101.035</v>
      </c>
      <c r="G47" s="37">
        <v>107.16</v>
      </c>
      <c r="H47" s="37">
        <v>105.19199999999999</v>
      </c>
      <c r="I47" s="37">
        <v>91.088999999999999</v>
      </c>
      <c r="J47" s="37">
        <v>111.608</v>
      </c>
      <c r="K47" s="37">
        <f t="shared" si="2"/>
        <v>102.211</v>
      </c>
    </row>
    <row r="48" spans="1:11" x14ac:dyDescent="0.25">
      <c r="A48" s="2" t="s">
        <v>13</v>
      </c>
      <c r="B48" s="4" t="s">
        <v>270</v>
      </c>
      <c r="C48" s="3">
        <v>4092</v>
      </c>
      <c r="D48" s="3">
        <v>112</v>
      </c>
      <c r="E48" s="37">
        <v>105.711</v>
      </c>
      <c r="F48" s="37">
        <v>107.379</v>
      </c>
      <c r="G48" s="37">
        <v>88.89</v>
      </c>
      <c r="H48" s="37">
        <v>97.355999999999995</v>
      </c>
      <c r="I48" s="37">
        <v>108.94</v>
      </c>
      <c r="J48" s="37">
        <v>104.215</v>
      </c>
      <c r="K48" s="37">
        <f t="shared" si="2"/>
        <v>102.08183333333334</v>
      </c>
    </row>
    <row r="49" spans="1:11" x14ac:dyDescent="0.25">
      <c r="A49" s="2" t="s">
        <v>16</v>
      </c>
      <c r="B49" s="2" t="s">
        <v>19</v>
      </c>
      <c r="C49" s="3">
        <v>4270</v>
      </c>
      <c r="D49" s="3">
        <v>115</v>
      </c>
      <c r="E49" s="37">
        <v>108.45</v>
      </c>
      <c r="F49" s="37">
        <v>97.552000000000007</v>
      </c>
      <c r="G49" s="37">
        <v>106.28</v>
      </c>
      <c r="H49" s="37">
        <v>98.650999999999996</v>
      </c>
      <c r="I49" s="37">
        <v>96.497</v>
      </c>
      <c r="J49" s="37">
        <v>103.3</v>
      </c>
      <c r="K49" s="37">
        <f t="shared" si="2"/>
        <v>101.78833333333334</v>
      </c>
    </row>
    <row r="50" spans="1:11" x14ac:dyDescent="0.25">
      <c r="A50" s="2" t="s">
        <v>27</v>
      </c>
      <c r="B50" s="4" t="s">
        <v>43</v>
      </c>
      <c r="C50" s="3">
        <v>6108</v>
      </c>
      <c r="D50" s="3">
        <v>114</v>
      </c>
      <c r="E50" s="70" t="s">
        <v>200</v>
      </c>
      <c r="F50" s="37">
        <v>112.554</v>
      </c>
      <c r="G50" s="37">
        <v>94.82</v>
      </c>
      <c r="H50" s="37">
        <v>93.085999999999999</v>
      </c>
      <c r="I50" s="70" t="s">
        <v>200</v>
      </c>
      <c r="J50" s="70" t="s">
        <v>200</v>
      </c>
      <c r="K50" s="37">
        <f t="shared" si="2"/>
        <v>100.15333333333332</v>
      </c>
    </row>
    <row r="51" spans="1:11" x14ac:dyDescent="0.25">
      <c r="A51" s="2" t="s">
        <v>13</v>
      </c>
      <c r="B51" s="4" t="s">
        <v>75</v>
      </c>
      <c r="C51" s="3">
        <v>4088</v>
      </c>
      <c r="D51" s="3">
        <v>114</v>
      </c>
      <c r="E51" s="37">
        <v>104.377</v>
      </c>
      <c r="F51" s="70" t="s">
        <v>200</v>
      </c>
      <c r="G51" s="37">
        <v>83.36</v>
      </c>
      <c r="H51" s="37">
        <v>109.703</v>
      </c>
      <c r="I51" s="70" t="s">
        <v>200</v>
      </c>
      <c r="J51" s="70" t="s">
        <v>200</v>
      </c>
      <c r="K51" s="37">
        <f t="shared" si="2"/>
        <v>99.146666666666661</v>
      </c>
    </row>
    <row r="52" spans="1:11" x14ac:dyDescent="0.25">
      <c r="A52" s="2" t="s">
        <v>1</v>
      </c>
      <c r="B52" s="2" t="s">
        <v>4</v>
      </c>
      <c r="C52" s="3">
        <v>1404</v>
      </c>
      <c r="D52" s="3">
        <v>115</v>
      </c>
      <c r="E52" s="37">
        <v>106.654</v>
      </c>
      <c r="F52" s="37">
        <v>108.188</v>
      </c>
      <c r="G52" s="37">
        <v>72.28</v>
      </c>
      <c r="H52" s="37">
        <v>107.051</v>
      </c>
      <c r="I52" s="70" t="s">
        <v>200</v>
      </c>
      <c r="J52" s="70" t="s">
        <v>200</v>
      </c>
      <c r="K52" s="37">
        <f t="shared" si="2"/>
        <v>98.543249999999986</v>
      </c>
    </row>
    <row r="53" spans="1:11" x14ac:dyDescent="0.25">
      <c r="A53" s="2" t="s">
        <v>173</v>
      </c>
      <c r="B53" s="2" t="s">
        <v>174</v>
      </c>
      <c r="C53" s="3">
        <v>4638</v>
      </c>
      <c r="D53" s="3">
        <v>115</v>
      </c>
      <c r="E53" s="70" t="s">
        <v>200</v>
      </c>
      <c r="F53" s="70" t="s">
        <v>200</v>
      </c>
      <c r="G53" s="37">
        <v>70.56</v>
      </c>
      <c r="H53" s="37">
        <v>104.77200000000001</v>
      </c>
      <c r="I53" s="37">
        <v>101.774</v>
      </c>
      <c r="J53" s="37">
        <v>115.934</v>
      </c>
      <c r="K53" s="37">
        <f t="shared" si="2"/>
        <v>98.259999999999991</v>
      </c>
    </row>
    <row r="54" spans="1:11" x14ac:dyDescent="0.25">
      <c r="A54" s="2" t="s">
        <v>16</v>
      </c>
      <c r="B54" s="2" t="s">
        <v>20</v>
      </c>
      <c r="C54" s="3">
        <v>4274</v>
      </c>
      <c r="D54" s="3">
        <v>115</v>
      </c>
      <c r="E54" s="37">
        <v>97.728999999999999</v>
      </c>
      <c r="F54" s="37">
        <v>103.173</v>
      </c>
      <c r="G54" s="37">
        <v>110.26</v>
      </c>
      <c r="H54" s="37">
        <v>99.912000000000006</v>
      </c>
      <c r="I54" s="37">
        <v>92.137</v>
      </c>
      <c r="J54" s="37">
        <v>84.67</v>
      </c>
      <c r="K54" s="37">
        <f t="shared" si="2"/>
        <v>97.980166666666662</v>
      </c>
    </row>
    <row r="55" spans="1:11" x14ac:dyDescent="0.25">
      <c r="A55" s="2" t="s">
        <v>173</v>
      </c>
      <c r="B55" s="2" t="s">
        <v>186</v>
      </c>
      <c r="C55" s="3">
        <v>5435</v>
      </c>
      <c r="D55" s="3">
        <v>112</v>
      </c>
      <c r="E55" s="70" t="s">
        <v>200</v>
      </c>
      <c r="F55" s="70" t="s">
        <v>200</v>
      </c>
      <c r="G55" s="37">
        <v>80.180000000000007</v>
      </c>
      <c r="H55" s="37">
        <v>103.271</v>
      </c>
      <c r="I55" s="37">
        <v>91.369</v>
      </c>
      <c r="J55" s="37">
        <v>115.214</v>
      </c>
      <c r="K55" s="37">
        <f t="shared" si="2"/>
        <v>97.508500000000012</v>
      </c>
    </row>
    <row r="56" spans="1:11" x14ac:dyDescent="0.25">
      <c r="A56" s="2" t="s">
        <v>27</v>
      </c>
      <c r="B56" s="4" t="s">
        <v>44</v>
      </c>
      <c r="C56" s="3">
        <v>6109</v>
      </c>
      <c r="D56" s="3">
        <v>115</v>
      </c>
      <c r="E56" s="70" t="s">
        <v>200</v>
      </c>
      <c r="F56" s="37">
        <v>92.581999999999994</v>
      </c>
      <c r="G56" s="37">
        <v>93.94</v>
      </c>
      <c r="H56" s="37">
        <v>102.748</v>
      </c>
      <c r="I56" s="70" t="s">
        <v>200</v>
      </c>
      <c r="J56" s="70" t="s">
        <v>200</v>
      </c>
      <c r="K56" s="37">
        <f t="shared" si="2"/>
        <v>96.423333333333332</v>
      </c>
    </row>
    <row r="57" spans="1:11" x14ac:dyDescent="0.25">
      <c r="A57" s="2" t="s">
        <v>1</v>
      </c>
      <c r="B57" s="2" t="s">
        <v>5</v>
      </c>
      <c r="C57" s="3">
        <v>1406</v>
      </c>
      <c r="D57" s="3">
        <v>113</v>
      </c>
      <c r="E57" s="37">
        <v>98.847999999999999</v>
      </c>
      <c r="F57" s="37">
        <v>101.857</v>
      </c>
      <c r="G57" s="37">
        <v>67.819999999999993</v>
      </c>
      <c r="H57" s="37">
        <v>105.92100000000001</v>
      </c>
      <c r="I57" s="37">
        <v>93.796999999999997</v>
      </c>
      <c r="J57" s="37">
        <v>107.54600000000001</v>
      </c>
      <c r="K57" s="37">
        <f t="shared" si="2"/>
        <v>95.964833333333331</v>
      </c>
    </row>
    <row r="58" spans="1:11" x14ac:dyDescent="0.25">
      <c r="A58" s="2" t="s">
        <v>55</v>
      </c>
      <c r="B58" s="2" t="s">
        <v>56</v>
      </c>
      <c r="C58" s="3">
        <v>10101</v>
      </c>
      <c r="D58" s="3">
        <v>114</v>
      </c>
      <c r="E58" s="37">
        <v>99.619</v>
      </c>
      <c r="F58" s="37">
        <v>91.27</v>
      </c>
      <c r="G58" s="37">
        <v>77.16</v>
      </c>
      <c r="H58" s="37">
        <v>99.396000000000001</v>
      </c>
      <c r="I58" s="37">
        <v>102.221</v>
      </c>
      <c r="J58" s="37">
        <v>97.076999999999998</v>
      </c>
      <c r="K58" s="37">
        <f t="shared" si="2"/>
        <v>94.457166666666652</v>
      </c>
    </row>
    <row r="59" spans="1:11" x14ac:dyDescent="0.25">
      <c r="A59" s="2" t="s">
        <v>16</v>
      </c>
      <c r="B59" s="2" t="s">
        <v>23</v>
      </c>
      <c r="C59" s="3">
        <v>4284</v>
      </c>
      <c r="D59" s="3">
        <v>114</v>
      </c>
      <c r="E59" s="37">
        <v>105.559</v>
      </c>
      <c r="F59" s="37">
        <v>95.355000000000004</v>
      </c>
      <c r="G59" s="37">
        <v>81.819999999999993</v>
      </c>
      <c r="H59" s="37">
        <v>99.727000000000004</v>
      </c>
      <c r="I59" s="37">
        <v>80.512</v>
      </c>
      <c r="J59" s="37">
        <v>101.65600000000001</v>
      </c>
      <c r="K59" s="37">
        <f t="shared" si="2"/>
        <v>94.104833333333332</v>
      </c>
    </row>
    <row r="60" spans="1:11" x14ac:dyDescent="0.25">
      <c r="A60" s="2" t="s">
        <v>48</v>
      </c>
      <c r="B60" s="4" t="s">
        <v>77</v>
      </c>
      <c r="C60" s="3">
        <v>9206</v>
      </c>
      <c r="D60" s="3">
        <v>113</v>
      </c>
      <c r="E60" s="37">
        <v>105.462</v>
      </c>
      <c r="F60" s="70" t="s">
        <v>200</v>
      </c>
      <c r="G60" s="37">
        <v>63.14</v>
      </c>
      <c r="H60" s="37">
        <v>109.727</v>
      </c>
      <c r="I60" s="70" t="s">
        <v>200</v>
      </c>
      <c r="J60" s="70" t="s">
        <v>200</v>
      </c>
      <c r="K60" s="37">
        <f t="shared" si="2"/>
        <v>92.776333333333341</v>
      </c>
    </row>
    <row r="61" spans="1:11" x14ac:dyDescent="0.25">
      <c r="A61" s="7" t="s">
        <v>64</v>
      </c>
      <c r="B61" s="6" t="s">
        <v>69</v>
      </c>
      <c r="C61" s="8">
        <v>1158</v>
      </c>
      <c r="D61" s="3">
        <v>112</v>
      </c>
      <c r="E61" s="37">
        <v>100.194</v>
      </c>
      <c r="F61" s="70" t="s">
        <v>200</v>
      </c>
      <c r="G61" s="37">
        <v>74.47</v>
      </c>
      <c r="H61" s="37">
        <v>92.977999999999994</v>
      </c>
      <c r="I61" s="70" t="s">
        <v>200</v>
      </c>
      <c r="J61" s="37">
        <v>93.647000000000006</v>
      </c>
      <c r="K61" s="37">
        <f t="shared" si="2"/>
        <v>90.322249999999997</v>
      </c>
    </row>
    <row r="62" spans="1:11" x14ac:dyDescent="0.25">
      <c r="A62" s="2" t="s">
        <v>55</v>
      </c>
      <c r="B62" s="2" t="s">
        <v>61</v>
      </c>
      <c r="C62" s="3">
        <v>10107</v>
      </c>
      <c r="D62" s="3">
        <v>115</v>
      </c>
      <c r="E62" s="37">
        <v>89.316999999999993</v>
      </c>
      <c r="F62" s="37">
        <v>88.173000000000002</v>
      </c>
      <c r="G62" s="37">
        <v>90.38</v>
      </c>
      <c r="H62" s="37">
        <v>81.451999999999998</v>
      </c>
      <c r="I62" s="37">
        <v>99.313000000000002</v>
      </c>
      <c r="J62" s="37">
        <v>80.168999999999997</v>
      </c>
      <c r="K62" s="37">
        <f t="shared" si="2"/>
        <v>88.134</v>
      </c>
    </row>
    <row r="63" spans="1:11" x14ac:dyDescent="0.25">
      <c r="A63" s="24" t="s">
        <v>93</v>
      </c>
      <c r="B63" s="25"/>
      <c r="C63" s="27"/>
      <c r="D63" s="27"/>
      <c r="E63" s="38"/>
      <c r="F63" s="38"/>
      <c r="G63" s="38"/>
      <c r="H63" s="38"/>
      <c r="I63" s="38"/>
      <c r="J63" s="38"/>
      <c r="K63" s="38"/>
    </row>
    <row r="64" spans="1:11" x14ac:dyDescent="0.25">
      <c r="A64" s="7" t="s">
        <v>64</v>
      </c>
      <c r="B64" s="6" t="s">
        <v>71</v>
      </c>
      <c r="C64" s="8">
        <v>1160</v>
      </c>
      <c r="D64" s="3">
        <v>116</v>
      </c>
      <c r="E64" s="37">
        <v>98.905000000000001</v>
      </c>
      <c r="F64" s="70" t="s">
        <v>200</v>
      </c>
      <c r="G64" s="37">
        <v>147.71</v>
      </c>
      <c r="H64" s="37">
        <v>102.376</v>
      </c>
      <c r="I64" s="70" t="s">
        <v>200</v>
      </c>
      <c r="J64" s="37">
        <v>110.464</v>
      </c>
      <c r="K64" s="37">
        <f t="shared" ref="K64:K81" si="3">AVERAGE(E64:J64)</f>
        <v>114.86375</v>
      </c>
    </row>
    <row r="65" spans="1:11" x14ac:dyDescent="0.25">
      <c r="A65" s="2" t="s">
        <v>13</v>
      </c>
      <c r="B65" s="4" t="s">
        <v>76</v>
      </c>
      <c r="C65" s="3">
        <v>4473</v>
      </c>
      <c r="D65" s="3">
        <v>118</v>
      </c>
      <c r="E65" s="37">
        <v>106.715</v>
      </c>
      <c r="F65" s="70" t="s">
        <v>200</v>
      </c>
      <c r="G65" s="37">
        <v>124.78</v>
      </c>
      <c r="H65" s="37">
        <v>105.93300000000001</v>
      </c>
      <c r="I65" s="70" t="s">
        <v>200</v>
      </c>
      <c r="J65" s="70" t="s">
        <v>200</v>
      </c>
      <c r="K65" s="37">
        <f t="shared" si="3"/>
        <v>112.476</v>
      </c>
    </row>
    <row r="66" spans="1:11" x14ac:dyDescent="0.25">
      <c r="A66" s="2" t="s">
        <v>173</v>
      </c>
      <c r="B66" s="2" t="s">
        <v>188</v>
      </c>
      <c r="C66" s="3">
        <v>5436</v>
      </c>
      <c r="D66" s="3">
        <v>118</v>
      </c>
      <c r="E66" s="70" t="s">
        <v>200</v>
      </c>
      <c r="F66" s="70" t="s">
        <v>200</v>
      </c>
      <c r="G66" s="37">
        <v>91.71</v>
      </c>
      <c r="H66" s="37">
        <v>109.80200000000001</v>
      </c>
      <c r="I66" s="37">
        <v>122.688</v>
      </c>
      <c r="J66" s="37">
        <v>113.652</v>
      </c>
      <c r="K66" s="37">
        <f t="shared" si="3"/>
        <v>109.46299999999999</v>
      </c>
    </row>
    <row r="67" spans="1:11" x14ac:dyDescent="0.25">
      <c r="A67" s="2" t="s">
        <v>16</v>
      </c>
      <c r="B67" s="2" t="s">
        <v>24</v>
      </c>
      <c r="C67" s="3">
        <v>4285</v>
      </c>
      <c r="D67" s="3">
        <v>117</v>
      </c>
      <c r="E67" s="37">
        <v>103.279</v>
      </c>
      <c r="F67" s="37">
        <v>106.369</v>
      </c>
      <c r="G67" s="37">
        <v>121.18</v>
      </c>
      <c r="H67" s="37">
        <v>90.555000000000007</v>
      </c>
      <c r="I67" s="37">
        <v>117.533</v>
      </c>
      <c r="J67" s="37">
        <v>105.756</v>
      </c>
      <c r="K67" s="37">
        <f t="shared" si="3"/>
        <v>107.44533333333332</v>
      </c>
    </row>
    <row r="68" spans="1:11" x14ac:dyDescent="0.25">
      <c r="A68" s="2" t="s">
        <v>9</v>
      </c>
      <c r="B68" s="2" t="s">
        <v>11</v>
      </c>
      <c r="C68" s="3">
        <v>3013</v>
      </c>
      <c r="D68" s="3">
        <v>118</v>
      </c>
      <c r="E68" s="37">
        <v>111.35899999999999</v>
      </c>
      <c r="F68" s="37">
        <v>105.114</v>
      </c>
      <c r="G68" s="37">
        <v>121.83</v>
      </c>
      <c r="H68" s="37">
        <v>104.63</v>
      </c>
      <c r="I68" s="37">
        <v>98.727000000000004</v>
      </c>
      <c r="J68" s="37">
        <v>102.595</v>
      </c>
      <c r="K68" s="37">
        <f t="shared" si="3"/>
        <v>107.37583333333333</v>
      </c>
    </row>
    <row r="69" spans="1:11" x14ac:dyDescent="0.25">
      <c r="A69" s="2" t="s">
        <v>16</v>
      </c>
      <c r="B69" s="2" t="s">
        <v>25</v>
      </c>
      <c r="C69" s="3">
        <v>4286</v>
      </c>
      <c r="D69" s="3">
        <v>116</v>
      </c>
      <c r="E69" s="37">
        <v>104.654</v>
      </c>
      <c r="F69" s="37">
        <v>107.702</v>
      </c>
      <c r="G69" s="37">
        <v>92.88</v>
      </c>
      <c r="H69" s="37">
        <v>106.02800000000001</v>
      </c>
      <c r="I69" s="37">
        <v>107.59699999999999</v>
      </c>
      <c r="J69" s="37">
        <v>106.85899999999999</v>
      </c>
      <c r="K69" s="37">
        <f t="shared" si="3"/>
        <v>104.28666666666668</v>
      </c>
    </row>
    <row r="70" spans="1:11" x14ac:dyDescent="0.25">
      <c r="A70" s="2" t="s">
        <v>1</v>
      </c>
      <c r="B70" s="2" t="s">
        <v>2</v>
      </c>
      <c r="C70" s="3">
        <v>1402</v>
      </c>
      <c r="D70" s="3">
        <v>116</v>
      </c>
      <c r="E70" s="70" t="s">
        <v>200</v>
      </c>
      <c r="F70" s="37">
        <v>120.78700000000001</v>
      </c>
      <c r="G70" s="37">
        <v>83.71</v>
      </c>
      <c r="H70" s="37">
        <v>107.798</v>
      </c>
      <c r="I70" s="70" t="s">
        <v>200</v>
      </c>
      <c r="J70" s="70" t="s">
        <v>200</v>
      </c>
      <c r="K70" s="37">
        <f t="shared" si="3"/>
        <v>104.09833333333334</v>
      </c>
    </row>
    <row r="71" spans="1:11" x14ac:dyDescent="0.25">
      <c r="A71" s="2" t="s">
        <v>16</v>
      </c>
      <c r="B71" s="2" t="s">
        <v>22</v>
      </c>
      <c r="C71" s="3">
        <v>4282</v>
      </c>
      <c r="D71" s="3">
        <v>116</v>
      </c>
      <c r="E71" s="37">
        <v>92.346999999999994</v>
      </c>
      <c r="F71" s="37">
        <v>98.082999999999998</v>
      </c>
      <c r="G71" s="37">
        <v>120</v>
      </c>
      <c r="H71" s="37">
        <v>101.874</v>
      </c>
      <c r="I71" s="37">
        <v>104.277</v>
      </c>
      <c r="J71" s="37">
        <v>100.461</v>
      </c>
      <c r="K71" s="37">
        <f t="shared" si="3"/>
        <v>102.84033333333333</v>
      </c>
    </row>
    <row r="72" spans="1:11" x14ac:dyDescent="0.25">
      <c r="A72" s="2" t="s">
        <v>9</v>
      </c>
      <c r="B72" s="2" t="s">
        <v>10</v>
      </c>
      <c r="C72" s="3">
        <v>3005</v>
      </c>
      <c r="D72" s="3">
        <v>116</v>
      </c>
      <c r="E72" s="37">
        <v>102.65900000000001</v>
      </c>
      <c r="F72" s="37">
        <v>100.479</v>
      </c>
      <c r="G72" s="37">
        <v>110.77</v>
      </c>
      <c r="H72" s="37">
        <v>100.548</v>
      </c>
      <c r="I72" s="37">
        <v>99.097999999999999</v>
      </c>
      <c r="J72" s="37">
        <v>103.051</v>
      </c>
      <c r="K72" s="37">
        <f t="shared" si="3"/>
        <v>102.7675</v>
      </c>
    </row>
    <row r="73" spans="1:11" x14ac:dyDescent="0.25">
      <c r="A73" s="2" t="s">
        <v>48</v>
      </c>
      <c r="B73" s="4" t="s">
        <v>51</v>
      </c>
      <c r="C73" s="3">
        <v>9208</v>
      </c>
      <c r="D73" s="3">
        <v>118</v>
      </c>
      <c r="E73" s="37">
        <v>102.348</v>
      </c>
      <c r="F73" s="37">
        <v>100.241</v>
      </c>
      <c r="G73" s="37">
        <v>109.08</v>
      </c>
      <c r="H73" s="37">
        <v>99.484999999999999</v>
      </c>
      <c r="I73" s="37">
        <v>100.319</v>
      </c>
      <c r="J73" s="37">
        <v>104.157</v>
      </c>
      <c r="K73" s="37">
        <f t="shared" si="3"/>
        <v>102.605</v>
      </c>
    </row>
    <row r="74" spans="1:11" x14ac:dyDescent="0.25">
      <c r="A74" s="2" t="s">
        <v>33</v>
      </c>
      <c r="B74" s="2" t="s">
        <v>36</v>
      </c>
      <c r="C74" s="3">
        <v>5093</v>
      </c>
      <c r="D74" s="3">
        <v>116</v>
      </c>
      <c r="E74" s="37">
        <v>95.427000000000007</v>
      </c>
      <c r="F74" s="37">
        <v>94.659000000000006</v>
      </c>
      <c r="G74" s="37">
        <v>107.23</v>
      </c>
      <c r="H74" s="37">
        <v>108.17400000000001</v>
      </c>
      <c r="I74" s="37">
        <v>90.463999999999999</v>
      </c>
      <c r="J74" s="37">
        <v>117.254</v>
      </c>
      <c r="K74" s="37">
        <f t="shared" si="3"/>
        <v>102.20133333333332</v>
      </c>
    </row>
    <row r="75" spans="1:11" x14ac:dyDescent="0.25">
      <c r="A75" s="2" t="s">
        <v>55</v>
      </c>
      <c r="B75" s="2" t="s">
        <v>60</v>
      </c>
      <c r="C75" s="3">
        <v>10106</v>
      </c>
      <c r="D75" s="3">
        <v>119</v>
      </c>
      <c r="E75" s="37">
        <v>103.616</v>
      </c>
      <c r="F75" s="37">
        <v>105.145</v>
      </c>
      <c r="G75" s="37">
        <v>90.96</v>
      </c>
      <c r="H75" s="37">
        <v>102.586</v>
      </c>
      <c r="I75" s="37">
        <v>108.962</v>
      </c>
      <c r="J75" s="37">
        <v>101.081</v>
      </c>
      <c r="K75" s="37">
        <f t="shared" si="3"/>
        <v>102.05833333333334</v>
      </c>
    </row>
    <row r="76" spans="1:11" x14ac:dyDescent="0.25">
      <c r="A76" s="2" t="s">
        <v>55</v>
      </c>
      <c r="B76" s="4" t="s">
        <v>59</v>
      </c>
      <c r="C76" s="3">
        <v>10105</v>
      </c>
      <c r="D76" s="3">
        <v>116</v>
      </c>
      <c r="E76" s="37">
        <v>98.534000000000006</v>
      </c>
      <c r="F76" s="37">
        <v>101.32899999999999</v>
      </c>
      <c r="G76" s="37">
        <v>92.93</v>
      </c>
      <c r="H76" s="37">
        <v>101.307</v>
      </c>
      <c r="I76" s="37">
        <v>113.09</v>
      </c>
      <c r="J76" s="37">
        <v>97.638000000000005</v>
      </c>
      <c r="K76" s="37">
        <f t="shared" si="3"/>
        <v>100.80466666666668</v>
      </c>
    </row>
    <row r="77" spans="1:11" x14ac:dyDescent="0.25">
      <c r="A77" s="2" t="s">
        <v>173</v>
      </c>
      <c r="B77" s="2" t="s">
        <v>178</v>
      </c>
      <c r="C77" s="3">
        <v>4696</v>
      </c>
      <c r="D77" s="3">
        <v>116</v>
      </c>
      <c r="E77" s="70" t="s">
        <v>200</v>
      </c>
      <c r="F77" s="70" t="s">
        <v>200</v>
      </c>
      <c r="G77" s="37">
        <v>97.28</v>
      </c>
      <c r="H77" s="37">
        <v>100.048</v>
      </c>
      <c r="I77" s="37">
        <v>101.387</v>
      </c>
      <c r="J77" s="37">
        <v>100.71299999999999</v>
      </c>
      <c r="K77" s="37">
        <f t="shared" si="3"/>
        <v>99.856999999999999</v>
      </c>
    </row>
    <row r="78" spans="1:11" x14ac:dyDescent="0.25">
      <c r="A78" s="2" t="s">
        <v>1</v>
      </c>
      <c r="B78" s="2" t="s">
        <v>72</v>
      </c>
      <c r="C78" s="3">
        <v>1401</v>
      </c>
      <c r="D78" s="3">
        <v>118</v>
      </c>
      <c r="E78" s="37">
        <v>101.381</v>
      </c>
      <c r="F78" s="70" t="s">
        <v>200</v>
      </c>
      <c r="G78" s="37">
        <v>80.34</v>
      </c>
      <c r="H78" s="37">
        <v>112.812</v>
      </c>
      <c r="I78" s="70" t="s">
        <v>200</v>
      </c>
      <c r="J78" s="70" t="s">
        <v>200</v>
      </c>
      <c r="K78" s="37">
        <f t="shared" si="3"/>
        <v>98.177666666666667</v>
      </c>
    </row>
    <row r="79" spans="1:11" x14ac:dyDescent="0.25">
      <c r="A79" s="2" t="s">
        <v>62</v>
      </c>
      <c r="B79" s="4" t="s">
        <v>134</v>
      </c>
      <c r="C79" s="3">
        <v>8154</v>
      </c>
      <c r="D79" s="3">
        <v>118</v>
      </c>
      <c r="E79" s="70" t="s">
        <v>200</v>
      </c>
      <c r="F79" s="70" t="s">
        <v>200</v>
      </c>
      <c r="G79" s="37">
        <v>76.010000000000005</v>
      </c>
      <c r="H79" s="37">
        <v>105.379</v>
      </c>
      <c r="I79" s="37">
        <v>110.557</v>
      </c>
      <c r="J79" s="70" t="s">
        <v>200</v>
      </c>
      <c r="K79" s="37">
        <f t="shared" si="3"/>
        <v>97.315333333333342</v>
      </c>
    </row>
    <row r="80" spans="1:11" x14ac:dyDescent="0.25">
      <c r="A80" s="2" t="s">
        <v>55</v>
      </c>
      <c r="B80" s="2" t="s">
        <v>58</v>
      </c>
      <c r="C80" s="3">
        <v>10104</v>
      </c>
      <c r="D80" s="3">
        <v>117</v>
      </c>
      <c r="E80" s="37">
        <v>99.978999999999999</v>
      </c>
      <c r="F80" s="37">
        <v>90.793000000000006</v>
      </c>
      <c r="G80" s="37">
        <v>100.91</v>
      </c>
      <c r="H80" s="37">
        <v>95.602999999999994</v>
      </c>
      <c r="I80" s="37">
        <v>103.503</v>
      </c>
      <c r="J80" s="37">
        <v>90.822000000000003</v>
      </c>
      <c r="K80" s="37">
        <f t="shared" si="3"/>
        <v>96.935000000000002</v>
      </c>
    </row>
    <row r="81" spans="1:11" x14ac:dyDescent="0.25">
      <c r="A81" s="2" t="s">
        <v>48</v>
      </c>
      <c r="B81" s="4" t="s">
        <v>50</v>
      </c>
      <c r="C81" s="3">
        <v>9207</v>
      </c>
      <c r="D81" s="3">
        <v>116</v>
      </c>
      <c r="E81" s="37">
        <v>90.85</v>
      </c>
      <c r="F81" s="37">
        <v>101.533</v>
      </c>
      <c r="G81" s="37">
        <v>101.77</v>
      </c>
      <c r="H81" s="37">
        <v>95.444000000000003</v>
      </c>
      <c r="I81" s="37">
        <v>92.638000000000005</v>
      </c>
      <c r="J81" s="37">
        <v>95.933999999999997</v>
      </c>
      <c r="K81" s="37">
        <f t="shared" si="3"/>
        <v>96.361499999999992</v>
      </c>
    </row>
    <row r="82" spans="1:11" x14ac:dyDescent="0.25">
      <c r="A82" s="80" t="s">
        <v>211</v>
      </c>
      <c r="B82" s="81"/>
      <c r="C82" s="82"/>
      <c r="D82" s="82"/>
      <c r="E82" s="82"/>
      <c r="F82" s="81"/>
      <c r="G82" s="81"/>
      <c r="H82" s="81"/>
      <c r="I82" s="82"/>
      <c r="J82" s="82"/>
      <c r="K82" s="82"/>
    </row>
    <row r="83" spans="1:11" x14ac:dyDescent="0.25">
      <c r="A83" s="31" t="s">
        <v>212</v>
      </c>
      <c r="B83" s="83"/>
      <c r="C83" s="84"/>
      <c r="D83" s="84"/>
      <c r="E83" s="84"/>
      <c r="F83" s="83"/>
      <c r="G83" s="83"/>
      <c r="H83" s="83"/>
      <c r="I83" s="84"/>
      <c r="J83" s="84"/>
      <c r="K83" s="84"/>
    </row>
    <row r="84" spans="1:11" x14ac:dyDescent="0.25">
      <c r="A84" s="31" t="s">
        <v>213</v>
      </c>
      <c r="B84" s="83"/>
      <c r="C84" s="84"/>
      <c r="D84" s="84"/>
      <c r="E84" s="84"/>
      <c r="F84" s="83"/>
      <c r="G84" s="83"/>
      <c r="H84" s="83"/>
      <c r="I84" s="84"/>
      <c r="J84" s="84"/>
      <c r="K84" s="84"/>
    </row>
    <row r="85" spans="1:11" ht="15.75" x14ac:dyDescent="0.25">
      <c r="A85" s="85" t="s">
        <v>214</v>
      </c>
      <c r="B85" s="86"/>
      <c r="C85" s="87"/>
      <c r="D85" s="87"/>
      <c r="E85" s="87"/>
      <c r="F85" s="86"/>
      <c r="G85" s="86"/>
      <c r="H85" s="86"/>
      <c r="I85" s="87"/>
      <c r="J85" s="87"/>
      <c r="K85" s="87"/>
    </row>
  </sheetData>
  <sortState ref="A2:L75">
    <sortCondition descending="1" ref="K2:K75"/>
  </sortState>
  <mergeCells count="2">
    <mergeCell ref="A4:B4"/>
    <mergeCell ref="A13:B1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9" t="s">
        <v>257</v>
      </c>
      <c r="B1" s="7"/>
      <c r="C1" s="8"/>
      <c r="D1" s="8"/>
    </row>
    <row r="2" spans="1:7" ht="15.75" thickBot="1" x14ac:dyDescent="0.3">
      <c r="A2" s="11" t="s">
        <v>225</v>
      </c>
      <c r="B2" s="12"/>
      <c r="C2" s="13"/>
      <c r="D2" s="13"/>
      <c r="E2" s="97"/>
      <c r="F2" s="98"/>
      <c r="G2" s="98"/>
    </row>
    <row r="3" spans="1:7" ht="15.75" x14ac:dyDescent="0.25">
      <c r="A3" s="2"/>
      <c r="B3" s="2"/>
      <c r="C3" s="3"/>
      <c r="D3" s="16" t="s">
        <v>79</v>
      </c>
      <c r="E3" s="99" t="s">
        <v>222</v>
      </c>
      <c r="F3" s="100" t="s">
        <v>81</v>
      </c>
      <c r="G3" s="100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01" t="s">
        <v>86</v>
      </c>
      <c r="F4" s="102" t="s">
        <v>87</v>
      </c>
      <c r="G4" s="102" t="s">
        <v>88</v>
      </c>
    </row>
    <row r="5" spans="1:7" x14ac:dyDescent="0.25">
      <c r="A5" s="119" t="s">
        <v>91</v>
      </c>
      <c r="E5" s="57"/>
      <c r="F5" s="58"/>
      <c r="G5" s="58"/>
    </row>
    <row r="6" spans="1:7" x14ac:dyDescent="0.25">
      <c r="A6" s="121" t="s">
        <v>48</v>
      </c>
      <c r="B6" s="124" t="s">
        <v>49</v>
      </c>
      <c r="C6" s="122">
        <v>9203</v>
      </c>
      <c r="D6" s="123">
        <v>110</v>
      </c>
      <c r="E6" s="67">
        <v>172.649</v>
      </c>
      <c r="F6" s="68">
        <v>18.2667</v>
      </c>
      <c r="G6" s="68">
        <v>54.424999999999997</v>
      </c>
    </row>
    <row r="7" spans="1:7" x14ac:dyDescent="0.25">
      <c r="A7" s="49" t="s">
        <v>16</v>
      </c>
      <c r="B7" s="49" t="s">
        <v>21</v>
      </c>
      <c r="C7" s="104">
        <v>4278</v>
      </c>
      <c r="D7" s="36">
        <v>110</v>
      </c>
      <c r="E7" s="39">
        <v>162.08099999999999</v>
      </c>
      <c r="F7" s="42">
        <v>18.5</v>
      </c>
      <c r="G7" s="42">
        <v>55.075000000000003</v>
      </c>
    </row>
    <row r="8" spans="1:7" x14ac:dyDescent="0.25">
      <c r="A8" s="29"/>
      <c r="B8" s="29" t="s">
        <v>94</v>
      </c>
      <c r="C8" s="115"/>
      <c r="D8" s="46"/>
      <c r="E8" s="57">
        <f>AVERAGE(E6:E7)</f>
        <v>167.36500000000001</v>
      </c>
      <c r="F8" s="58">
        <f t="shared" ref="F8:G8" si="0">AVERAGE(F6:F7)</f>
        <v>18.38335</v>
      </c>
      <c r="G8" s="58">
        <f t="shared" si="0"/>
        <v>54.75</v>
      </c>
    </row>
    <row r="9" spans="1:7" x14ac:dyDescent="0.25">
      <c r="A9" s="29"/>
      <c r="B9" s="29" t="s">
        <v>95</v>
      </c>
      <c r="C9" s="115"/>
      <c r="D9" s="46"/>
      <c r="E9" s="57">
        <v>19.385000000000002</v>
      </c>
      <c r="F9" s="58">
        <v>1.5643</v>
      </c>
      <c r="G9" s="58">
        <v>1.3480000000000001</v>
      </c>
    </row>
    <row r="10" spans="1:7" x14ac:dyDescent="0.25">
      <c r="A10" s="49"/>
      <c r="B10" s="49" t="s">
        <v>96</v>
      </c>
      <c r="C10" s="104"/>
      <c r="D10" s="36"/>
      <c r="E10" s="39">
        <v>12.54139</v>
      </c>
      <c r="F10" s="42">
        <v>9.2141149999999996</v>
      </c>
      <c r="G10" s="42">
        <v>2.666013</v>
      </c>
    </row>
    <row r="11" spans="1:7" x14ac:dyDescent="0.25">
      <c r="A11" s="24" t="s">
        <v>92</v>
      </c>
      <c r="B11" s="25"/>
      <c r="C11" s="103"/>
      <c r="D11" s="27"/>
      <c r="E11" s="38"/>
      <c r="F11" s="41"/>
      <c r="G11" s="41"/>
    </row>
    <row r="12" spans="1:7" x14ac:dyDescent="0.25">
      <c r="A12" s="2" t="s">
        <v>16</v>
      </c>
      <c r="B12" s="2" t="s">
        <v>19</v>
      </c>
      <c r="C12">
        <v>4270</v>
      </c>
      <c r="D12" s="3">
        <v>115</v>
      </c>
      <c r="E12" s="37">
        <v>171.49879999999999</v>
      </c>
      <c r="F12" s="40">
        <v>18.745450000000002</v>
      </c>
      <c r="G12" s="40">
        <v>56.58</v>
      </c>
    </row>
    <row r="13" spans="1:7" x14ac:dyDescent="0.25">
      <c r="A13" s="119" t="s">
        <v>93</v>
      </c>
      <c r="B13" s="121"/>
      <c r="D13" s="123"/>
      <c r="E13" s="67"/>
      <c r="F13" s="68"/>
      <c r="G13" s="68"/>
    </row>
    <row r="14" spans="1:7" x14ac:dyDescent="0.25">
      <c r="A14" s="121" t="s">
        <v>16</v>
      </c>
      <c r="B14" s="121" t="s">
        <v>22</v>
      </c>
      <c r="C14" s="122">
        <v>4282</v>
      </c>
      <c r="D14" s="123">
        <v>116</v>
      </c>
      <c r="E14" s="67">
        <v>187.74700000000001</v>
      </c>
      <c r="F14" s="68">
        <v>18.758299999999998</v>
      </c>
      <c r="G14" s="68">
        <v>55</v>
      </c>
    </row>
    <row r="15" spans="1:7" x14ac:dyDescent="0.25">
      <c r="A15" s="29" t="s">
        <v>9</v>
      </c>
      <c r="B15" s="29" t="s">
        <v>10</v>
      </c>
      <c r="C15" s="115">
        <v>3005</v>
      </c>
      <c r="D15" s="46">
        <v>116</v>
      </c>
      <c r="E15" s="57">
        <v>174.30199999999999</v>
      </c>
      <c r="F15" s="58">
        <v>20.55</v>
      </c>
      <c r="G15" s="58">
        <v>53.63</v>
      </c>
    </row>
    <row r="16" spans="1:7" x14ac:dyDescent="0.25">
      <c r="A16" s="29" t="s">
        <v>48</v>
      </c>
      <c r="B16" s="56" t="s">
        <v>51</v>
      </c>
      <c r="C16" s="115">
        <v>9208</v>
      </c>
      <c r="D16" s="46">
        <v>118</v>
      </c>
      <c r="E16" s="57">
        <v>171.48</v>
      </c>
      <c r="F16" s="58">
        <v>21.2333</v>
      </c>
      <c r="G16" s="58">
        <v>54.5167</v>
      </c>
    </row>
    <row r="17" spans="1:7" x14ac:dyDescent="0.25">
      <c r="A17" s="29" t="s">
        <v>9</v>
      </c>
      <c r="B17" s="29" t="s">
        <v>11</v>
      </c>
      <c r="C17" s="115">
        <v>3013</v>
      </c>
      <c r="D17" s="46">
        <v>118</v>
      </c>
      <c r="E17" s="57">
        <v>170.48699999999999</v>
      </c>
      <c r="F17" s="58">
        <v>20.991700000000002</v>
      </c>
      <c r="G17" s="58">
        <v>53.916699999999999</v>
      </c>
    </row>
    <row r="18" spans="1:7" x14ac:dyDescent="0.25">
      <c r="A18" s="49" t="s">
        <v>48</v>
      </c>
      <c r="B18" s="51" t="s">
        <v>50</v>
      </c>
      <c r="C18" s="104">
        <v>9207</v>
      </c>
      <c r="D18" s="36">
        <v>116</v>
      </c>
      <c r="E18" s="39">
        <v>167.351</v>
      </c>
      <c r="F18" s="42">
        <v>20.190899999999999</v>
      </c>
      <c r="G18" s="42">
        <v>53.033299999999997</v>
      </c>
    </row>
    <row r="19" spans="1:7" x14ac:dyDescent="0.25">
      <c r="A19" s="29"/>
      <c r="B19" s="29" t="s">
        <v>94</v>
      </c>
      <c r="E19" s="37">
        <f>AVERAGE(E14:E18)</f>
        <v>174.27339999999998</v>
      </c>
      <c r="F19" s="40">
        <f t="shared" ref="F19:G19" si="1">AVERAGE(F14:F18)</f>
        <v>20.344839999999998</v>
      </c>
      <c r="G19" s="40">
        <f t="shared" si="1"/>
        <v>54.01934</v>
      </c>
    </row>
    <row r="20" spans="1:7" x14ac:dyDescent="0.25">
      <c r="A20" s="29"/>
      <c r="B20" s="29" t="s">
        <v>95</v>
      </c>
      <c r="E20" s="37">
        <v>15.798</v>
      </c>
      <c r="F20" s="40">
        <v>1.0934999999999999</v>
      </c>
      <c r="G20" s="40">
        <v>1.3298000000000001</v>
      </c>
    </row>
    <row r="21" spans="1:7" x14ac:dyDescent="0.25">
      <c r="A21" s="29"/>
      <c r="B21" s="29" t="s">
        <v>96</v>
      </c>
      <c r="E21" s="37">
        <v>10.602130000000001</v>
      </c>
      <c r="F21" s="40">
        <v>6.2918799999999999</v>
      </c>
      <c r="G21" s="40">
        <v>2.807023</v>
      </c>
    </row>
    <row r="22" spans="1:7" x14ac:dyDescent="0.25">
      <c r="A22" s="30"/>
      <c r="B22" s="25" t="s">
        <v>97</v>
      </c>
      <c r="D22" s="103"/>
      <c r="E22" s="38">
        <f>AVERAGE(E6:E7,E12,E14:E18)</f>
        <v>172.19947500000001</v>
      </c>
      <c r="F22" s="41">
        <f t="shared" ref="F22:G22" si="2">AVERAGE(F6:F7,F12,F14:F18)</f>
        <v>19.654543750000002</v>
      </c>
      <c r="G22" s="41">
        <f t="shared" si="2"/>
        <v>54.522087499999998</v>
      </c>
    </row>
    <row r="23" spans="1:7" ht="15.75" x14ac:dyDescent="0.25">
      <c r="A23" s="33" t="s">
        <v>98</v>
      </c>
      <c r="B23" s="32"/>
    </row>
    <row r="24" spans="1:7" x14ac:dyDescent="0.25">
      <c r="A24" s="31" t="s">
        <v>99</v>
      </c>
      <c r="B24" s="32"/>
    </row>
    <row r="25" spans="1:7" ht="15.75" x14ac:dyDescent="0.25">
      <c r="A25" s="85" t="s">
        <v>100</v>
      </c>
      <c r="B25" s="35"/>
      <c r="D25" s="104"/>
      <c r="E25" s="39"/>
      <c r="F25" s="42"/>
      <c r="G25" s="42"/>
    </row>
  </sheetData>
  <sortState ref="A14:G18">
    <sortCondition descending="1" ref="E14:E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9" t="s">
        <v>256</v>
      </c>
      <c r="B1" s="7"/>
      <c r="C1" s="8"/>
      <c r="D1" s="8"/>
    </row>
    <row r="2" spans="1:7" ht="15.75" thickBot="1" x14ac:dyDescent="0.3">
      <c r="A2" s="11" t="s">
        <v>216</v>
      </c>
      <c r="B2" s="12"/>
      <c r="C2" s="13"/>
      <c r="D2" s="13"/>
      <c r="E2" s="97"/>
      <c r="F2" s="98"/>
      <c r="G2" s="98"/>
    </row>
    <row r="3" spans="1:7" ht="15.75" x14ac:dyDescent="0.25">
      <c r="A3" s="2"/>
      <c r="B3" s="2"/>
      <c r="C3" s="3"/>
      <c r="D3" s="16" t="s">
        <v>79</v>
      </c>
      <c r="E3" s="99" t="s">
        <v>222</v>
      </c>
      <c r="F3" s="100" t="s">
        <v>81</v>
      </c>
      <c r="G3" s="100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01" t="s">
        <v>86</v>
      </c>
      <c r="F4" s="102" t="s">
        <v>87</v>
      </c>
      <c r="G4" s="102" t="s">
        <v>88</v>
      </c>
    </row>
    <row r="5" spans="1:7" x14ac:dyDescent="0.25">
      <c r="A5" s="88" t="s">
        <v>89</v>
      </c>
      <c r="B5" s="88"/>
      <c r="C5" s="88"/>
      <c r="D5" s="88"/>
      <c r="E5" s="105"/>
      <c r="F5" s="106"/>
      <c r="G5" s="106"/>
    </row>
    <row r="6" spans="1:7" x14ac:dyDescent="0.25">
      <c r="A6" s="2" t="s">
        <v>33</v>
      </c>
      <c r="B6" s="2" t="s">
        <v>34</v>
      </c>
      <c r="C6">
        <v>5089</v>
      </c>
      <c r="D6" s="3">
        <v>103</v>
      </c>
      <c r="E6" s="37">
        <v>167.85637500000001</v>
      </c>
      <c r="F6" s="40">
        <v>15.4125</v>
      </c>
      <c r="G6" s="40">
        <v>55.774999999999999</v>
      </c>
    </row>
    <row r="7" spans="1:7" x14ac:dyDescent="0.25">
      <c r="A7" s="24" t="s">
        <v>91</v>
      </c>
      <c r="B7" s="25"/>
      <c r="C7" s="26"/>
      <c r="D7" s="27"/>
      <c r="E7" s="27"/>
      <c r="F7" s="28"/>
      <c r="G7" s="28"/>
    </row>
    <row r="8" spans="1:7" x14ac:dyDescent="0.25">
      <c r="A8" s="2" t="s">
        <v>16</v>
      </c>
      <c r="B8" s="2" t="s">
        <v>18</v>
      </c>
      <c r="C8">
        <v>4265</v>
      </c>
      <c r="D8" s="3">
        <v>111</v>
      </c>
      <c r="E8" s="37">
        <v>180.33699999999999</v>
      </c>
      <c r="F8" s="40">
        <v>15.6875</v>
      </c>
      <c r="G8" s="40">
        <v>56.875</v>
      </c>
    </row>
    <row r="9" spans="1:7" x14ac:dyDescent="0.25">
      <c r="A9" s="2" t="s">
        <v>48</v>
      </c>
      <c r="B9" s="4" t="s">
        <v>49</v>
      </c>
      <c r="C9">
        <v>9203</v>
      </c>
      <c r="D9" s="3">
        <v>110</v>
      </c>
      <c r="E9" s="37">
        <v>166.55199999999999</v>
      </c>
      <c r="F9" s="40">
        <v>15.8125</v>
      </c>
      <c r="G9" s="40">
        <v>55.6</v>
      </c>
    </row>
    <row r="10" spans="1:7" x14ac:dyDescent="0.25">
      <c r="A10" s="2" t="s">
        <v>33</v>
      </c>
      <c r="B10" s="2" t="s">
        <v>35</v>
      </c>
      <c r="C10">
        <v>5090</v>
      </c>
      <c r="D10" s="3">
        <v>111</v>
      </c>
      <c r="E10" s="37">
        <v>166.04300000000001</v>
      </c>
      <c r="F10" s="40">
        <v>15.542899999999999</v>
      </c>
      <c r="G10" s="40">
        <v>56.9</v>
      </c>
    </row>
    <row r="11" spans="1:7" x14ac:dyDescent="0.25">
      <c r="A11" s="29" t="s">
        <v>48</v>
      </c>
      <c r="B11" s="56" t="s">
        <v>52</v>
      </c>
      <c r="C11" s="115">
        <v>9213</v>
      </c>
      <c r="D11" s="46">
        <v>111</v>
      </c>
      <c r="E11" s="57">
        <v>163.601</v>
      </c>
      <c r="F11" s="58">
        <v>15.5375</v>
      </c>
      <c r="G11" s="58">
        <v>56.862499999999997</v>
      </c>
    </row>
    <row r="12" spans="1:7" x14ac:dyDescent="0.25">
      <c r="A12" s="49" t="s">
        <v>16</v>
      </c>
      <c r="B12" s="49" t="s">
        <v>21</v>
      </c>
      <c r="C12" s="104">
        <v>4278</v>
      </c>
      <c r="D12" s="36">
        <v>110</v>
      </c>
      <c r="E12" s="39">
        <v>160.93299999999999</v>
      </c>
      <c r="F12" s="42">
        <v>16.7</v>
      </c>
      <c r="G12" s="42">
        <v>56.075000000000003</v>
      </c>
    </row>
    <row r="13" spans="1:7" x14ac:dyDescent="0.25">
      <c r="A13" s="29"/>
      <c r="B13" s="29" t="s">
        <v>94</v>
      </c>
      <c r="D13" s="3"/>
      <c r="E13" s="37">
        <f>AVERAGE(E8:E12)</f>
        <v>167.4932</v>
      </c>
      <c r="F13" s="40">
        <f t="shared" ref="F13:G13" si="0">AVERAGE(F8:F12)</f>
        <v>15.85608</v>
      </c>
      <c r="G13" s="40">
        <f t="shared" si="0"/>
        <v>56.462499999999999</v>
      </c>
    </row>
    <row r="14" spans="1:7" x14ac:dyDescent="0.25">
      <c r="A14" s="29"/>
      <c r="B14" s="29" t="s">
        <v>95</v>
      </c>
      <c r="D14" s="3"/>
      <c r="E14" s="37">
        <v>15.792999999999999</v>
      </c>
      <c r="F14" s="40">
        <v>1.2195</v>
      </c>
      <c r="G14" s="40">
        <v>1.4645999999999999</v>
      </c>
    </row>
    <row r="15" spans="1:7" x14ac:dyDescent="0.25">
      <c r="A15" s="29"/>
      <c r="B15" s="29" t="s">
        <v>96</v>
      </c>
      <c r="D15" s="3"/>
      <c r="E15" s="37">
        <v>8.9867069999999991</v>
      </c>
      <c r="F15" s="40">
        <v>7.3282910000000001</v>
      </c>
      <c r="G15" s="40">
        <v>2.473179</v>
      </c>
    </row>
    <row r="16" spans="1:7" x14ac:dyDescent="0.25">
      <c r="A16" s="24" t="s">
        <v>92</v>
      </c>
      <c r="B16" s="25"/>
      <c r="D16" s="103"/>
      <c r="E16" s="27"/>
      <c r="F16" s="41"/>
      <c r="G16" s="41"/>
    </row>
    <row r="17" spans="1:7" x14ac:dyDescent="0.25">
      <c r="A17" s="2" t="s">
        <v>13</v>
      </c>
      <c r="B17" s="4" t="s">
        <v>15</v>
      </c>
      <c r="C17">
        <v>4092</v>
      </c>
      <c r="D17" s="3">
        <v>112</v>
      </c>
      <c r="E17" s="37">
        <v>181.77600000000001</v>
      </c>
      <c r="F17" s="40">
        <v>16.242899999999999</v>
      </c>
      <c r="G17" s="40">
        <v>57.9</v>
      </c>
    </row>
    <row r="18" spans="1:7" x14ac:dyDescent="0.25">
      <c r="A18" s="2" t="s">
        <v>55</v>
      </c>
      <c r="B18" s="2" t="s">
        <v>56</v>
      </c>
      <c r="C18">
        <v>10101</v>
      </c>
      <c r="D18" s="3">
        <v>114</v>
      </c>
      <c r="E18" s="37">
        <v>175.12299999999999</v>
      </c>
      <c r="F18" s="40">
        <v>16.171399999999998</v>
      </c>
      <c r="G18" s="40">
        <v>57.6571</v>
      </c>
    </row>
    <row r="19" spans="1:7" x14ac:dyDescent="0.25">
      <c r="A19" s="2" t="s">
        <v>29</v>
      </c>
      <c r="B19" s="2" t="s">
        <v>30</v>
      </c>
      <c r="C19">
        <v>4776</v>
      </c>
      <c r="D19" s="3">
        <v>115</v>
      </c>
      <c r="E19" s="37">
        <v>171.88200000000001</v>
      </c>
      <c r="F19" s="40">
        <v>16.137499999999999</v>
      </c>
      <c r="G19" s="40">
        <v>57.1</v>
      </c>
    </row>
    <row r="20" spans="1:7" x14ac:dyDescent="0.25">
      <c r="A20" s="2" t="s">
        <v>16</v>
      </c>
      <c r="B20" s="2" t="s">
        <v>19</v>
      </c>
      <c r="C20">
        <v>4270</v>
      </c>
      <c r="D20" s="3">
        <v>115</v>
      </c>
      <c r="E20" s="37">
        <v>170.983</v>
      </c>
      <c r="F20" s="40">
        <v>16.957100000000001</v>
      </c>
      <c r="G20" s="40">
        <v>57.757100000000001</v>
      </c>
    </row>
    <row r="21" spans="1:7" x14ac:dyDescent="0.25">
      <c r="A21" s="29" t="s">
        <v>55</v>
      </c>
      <c r="B21" s="29" t="s">
        <v>57</v>
      </c>
      <c r="C21" s="115">
        <v>10103</v>
      </c>
      <c r="D21" s="46">
        <v>115</v>
      </c>
      <c r="E21" s="57">
        <v>169.28200000000001</v>
      </c>
      <c r="F21" s="58">
        <v>17.237500000000001</v>
      </c>
      <c r="G21" s="58">
        <v>56.012500000000003</v>
      </c>
    </row>
    <row r="22" spans="1:7" x14ac:dyDescent="0.25">
      <c r="A22" s="49" t="s">
        <v>16</v>
      </c>
      <c r="B22" s="49" t="s">
        <v>23</v>
      </c>
      <c r="C22" s="104">
        <v>4284</v>
      </c>
      <c r="D22" s="36">
        <v>114</v>
      </c>
      <c r="E22" s="39">
        <v>166.46199999999999</v>
      </c>
      <c r="F22" s="42">
        <v>16.074999999999999</v>
      </c>
      <c r="G22" s="42">
        <v>56.3125</v>
      </c>
    </row>
    <row r="23" spans="1:7" x14ac:dyDescent="0.25">
      <c r="A23" s="2"/>
      <c r="B23" s="29" t="s">
        <v>94</v>
      </c>
      <c r="D23" s="3"/>
      <c r="E23" s="37">
        <f>AVERAGE(E17:E22)</f>
        <v>172.58466666666664</v>
      </c>
      <c r="F23" s="40">
        <f>AVERAGE(F17:F22)</f>
        <v>16.470233333333333</v>
      </c>
      <c r="G23" s="40">
        <f>AVERAGE(G17:G22)</f>
        <v>57.123199999999997</v>
      </c>
    </row>
    <row r="24" spans="1:7" x14ac:dyDescent="0.25">
      <c r="A24" s="2"/>
      <c r="B24" s="29" t="s">
        <v>95</v>
      </c>
      <c r="D24" s="3"/>
      <c r="E24" s="37">
        <v>16.364000000000001</v>
      </c>
      <c r="F24" s="40">
        <v>0.62170000000000003</v>
      </c>
      <c r="G24" s="40">
        <v>1.4404999999999999</v>
      </c>
    </row>
    <row r="25" spans="1:7" x14ac:dyDescent="0.25">
      <c r="A25" s="2"/>
      <c r="B25" s="29" t="s">
        <v>96</v>
      </c>
      <c r="D25" s="3"/>
      <c r="E25" s="37">
        <v>8.7935990000000004</v>
      </c>
      <c r="F25" s="40">
        <v>3.5544340000000001</v>
      </c>
      <c r="G25" s="40">
        <v>2.376566</v>
      </c>
    </row>
    <row r="26" spans="1:7" x14ac:dyDescent="0.25">
      <c r="A26" s="24" t="s">
        <v>93</v>
      </c>
      <c r="B26" s="25"/>
      <c r="D26" s="27"/>
      <c r="E26" s="38"/>
      <c r="F26" s="41"/>
      <c r="G26" s="41"/>
    </row>
    <row r="27" spans="1:7" x14ac:dyDescent="0.25">
      <c r="A27" s="2" t="s">
        <v>16</v>
      </c>
      <c r="B27" s="2" t="s">
        <v>22</v>
      </c>
      <c r="C27">
        <v>4282</v>
      </c>
      <c r="D27" s="3">
        <v>116</v>
      </c>
      <c r="E27" s="37">
        <v>181.68199999999999</v>
      </c>
      <c r="F27" s="40">
        <v>17.3125</v>
      </c>
      <c r="G27" s="40">
        <v>55.887500000000003</v>
      </c>
    </row>
    <row r="28" spans="1:7" x14ac:dyDescent="0.25">
      <c r="A28" s="2" t="s">
        <v>16</v>
      </c>
      <c r="B28" s="2" t="s">
        <v>24</v>
      </c>
      <c r="C28">
        <v>4285</v>
      </c>
      <c r="D28" s="3">
        <v>117</v>
      </c>
      <c r="E28" s="37">
        <v>176.93600000000001</v>
      </c>
      <c r="F28" s="40">
        <v>17.387499999999999</v>
      </c>
      <c r="G28" s="40">
        <v>56.2667</v>
      </c>
    </row>
    <row r="29" spans="1:7" x14ac:dyDescent="0.25">
      <c r="A29" s="2" t="s">
        <v>9</v>
      </c>
      <c r="B29" s="2" t="s">
        <v>10</v>
      </c>
      <c r="C29">
        <v>3005</v>
      </c>
      <c r="D29" s="3">
        <v>116</v>
      </c>
      <c r="E29" s="37">
        <v>175.49600000000001</v>
      </c>
      <c r="F29" s="40">
        <v>18.628599999999999</v>
      </c>
      <c r="G29" s="40">
        <v>55</v>
      </c>
    </row>
    <row r="30" spans="1:7" x14ac:dyDescent="0.25">
      <c r="A30" s="2" t="s">
        <v>9</v>
      </c>
      <c r="B30" s="2" t="s">
        <v>11</v>
      </c>
      <c r="C30">
        <v>3013</v>
      </c>
      <c r="D30" s="3">
        <v>118</v>
      </c>
      <c r="E30" s="37">
        <v>174.851</v>
      </c>
      <c r="F30" s="40">
        <v>18.774999999999999</v>
      </c>
      <c r="G30" s="40">
        <v>55.325000000000003</v>
      </c>
    </row>
    <row r="31" spans="1:7" x14ac:dyDescent="0.25">
      <c r="A31" s="2" t="s">
        <v>48</v>
      </c>
      <c r="B31" s="4" t="s">
        <v>50</v>
      </c>
      <c r="C31">
        <v>9207</v>
      </c>
      <c r="D31" s="3">
        <v>116</v>
      </c>
      <c r="E31" s="37">
        <v>174.452</v>
      </c>
      <c r="F31" s="40">
        <v>18.785699999999999</v>
      </c>
      <c r="G31" s="40">
        <v>54.44</v>
      </c>
    </row>
    <row r="32" spans="1:7" x14ac:dyDescent="0.25">
      <c r="A32" s="29" t="s">
        <v>55</v>
      </c>
      <c r="B32" s="56" t="s">
        <v>59</v>
      </c>
      <c r="C32" s="115">
        <v>10105</v>
      </c>
      <c r="D32" s="46">
        <v>116</v>
      </c>
      <c r="E32" s="57">
        <v>171.42699999999999</v>
      </c>
      <c r="F32" s="58">
        <v>17.957100000000001</v>
      </c>
      <c r="G32" s="58">
        <v>55.6143</v>
      </c>
    </row>
    <row r="33" spans="1:7" x14ac:dyDescent="0.25">
      <c r="A33" s="2" t="s">
        <v>48</v>
      </c>
      <c r="B33" s="4" t="s">
        <v>51</v>
      </c>
      <c r="C33">
        <v>9208</v>
      </c>
      <c r="D33" s="3">
        <v>118</v>
      </c>
      <c r="E33" s="37">
        <v>168.893</v>
      </c>
      <c r="F33" s="40">
        <v>18.6875</v>
      </c>
      <c r="G33" s="40">
        <v>55.462499999999999</v>
      </c>
    </row>
    <row r="34" spans="1:7" x14ac:dyDescent="0.25">
      <c r="A34" s="49" t="s">
        <v>55</v>
      </c>
      <c r="B34" s="49" t="s">
        <v>58</v>
      </c>
      <c r="C34" s="104">
        <v>10104</v>
      </c>
      <c r="D34" s="36">
        <v>117</v>
      </c>
      <c r="E34" s="39">
        <v>154.464</v>
      </c>
      <c r="F34" s="42">
        <v>17.524999999999999</v>
      </c>
      <c r="G34" s="42">
        <v>55.814300000000003</v>
      </c>
    </row>
    <row r="35" spans="1:7" x14ac:dyDescent="0.25">
      <c r="A35" s="29"/>
      <c r="B35" s="29" t="s">
        <v>94</v>
      </c>
      <c r="D35" s="3"/>
      <c r="E35" s="37">
        <f>AVERAGE(E27:E34)</f>
        <v>172.275125</v>
      </c>
      <c r="F35" s="40">
        <f t="shared" ref="F35:G35" si="1">AVERAGE(F27:F34)</f>
        <v>18.132362499999999</v>
      </c>
      <c r="G35" s="40">
        <f t="shared" si="1"/>
        <v>55.476287499999998</v>
      </c>
    </row>
    <row r="36" spans="1:7" x14ac:dyDescent="0.25">
      <c r="A36" s="29"/>
      <c r="B36" s="29" t="s">
        <v>95</v>
      </c>
      <c r="E36" s="37">
        <v>17.533000000000001</v>
      </c>
      <c r="F36" s="40">
        <v>1.2617</v>
      </c>
      <c r="G36" s="40">
        <v>1.7018</v>
      </c>
    </row>
    <row r="37" spans="1:7" x14ac:dyDescent="0.25">
      <c r="A37" s="29"/>
      <c r="B37" s="29" t="s">
        <v>96</v>
      </c>
      <c r="E37" s="37">
        <v>9.8083779999999994</v>
      </c>
      <c r="F37" s="40">
        <v>6.7087620000000001</v>
      </c>
      <c r="G37" s="40">
        <v>2.7893080000000001</v>
      </c>
    </row>
    <row r="38" spans="1:7" x14ac:dyDescent="0.25">
      <c r="A38" s="30"/>
      <c r="B38" s="25" t="s">
        <v>97</v>
      </c>
      <c r="D38" s="103"/>
      <c r="E38" s="38">
        <f>AVERAGE(E6,E8:E12,E17:E22,E27:E34)</f>
        <v>170.95156875000001</v>
      </c>
      <c r="F38" s="41">
        <f t="shared" ref="F38:G38" si="2">AVERAGE(F6,F8:F12,F17:F22,F27:F34)</f>
        <v>16.928660000000001</v>
      </c>
      <c r="G38" s="41">
        <f t="shared" si="2"/>
        <v>56.231850000000009</v>
      </c>
    </row>
    <row r="39" spans="1:7" ht="15.75" x14ac:dyDescent="0.25">
      <c r="A39" s="33" t="s">
        <v>98</v>
      </c>
      <c r="B39" s="32"/>
    </row>
    <row r="40" spans="1:7" x14ac:dyDescent="0.25">
      <c r="A40" s="31" t="s">
        <v>99</v>
      </c>
      <c r="B40" s="32"/>
    </row>
    <row r="41" spans="1:7" ht="15.75" x14ac:dyDescent="0.25">
      <c r="A41" s="85" t="s">
        <v>100</v>
      </c>
      <c r="B41" s="35"/>
      <c r="D41" s="104"/>
      <c r="E41" s="39"/>
      <c r="F41" s="42"/>
      <c r="G41" s="42"/>
    </row>
  </sheetData>
  <sortState ref="A27:G34">
    <sortCondition descending="1" ref="E27:E3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37" workbookViewId="0">
      <selection activeCell="D4" sqref="D4"/>
    </sheetView>
  </sheetViews>
  <sheetFormatPr defaultRowHeight="15" x14ac:dyDescent="0.25"/>
  <cols>
    <col min="1" max="1" width="19.7109375" style="1" customWidth="1"/>
    <col min="2" max="2" width="19.5703125" style="1" customWidth="1"/>
    <col min="3" max="3" width="0" style="1" hidden="1" customWidth="1"/>
    <col min="4" max="4" width="9.140625" customWidth="1"/>
    <col min="5" max="5" width="9.140625" style="37" customWidth="1"/>
    <col min="6" max="7" width="9.140625" style="40" customWidth="1"/>
    <col min="8" max="8" width="9.140625" customWidth="1"/>
  </cols>
  <sheetData>
    <row r="1" spans="1:7" x14ac:dyDescent="0.25">
      <c r="A1" s="9" t="s">
        <v>255</v>
      </c>
      <c r="B1" s="7"/>
      <c r="C1" s="8"/>
      <c r="D1" s="8"/>
      <c r="E1" s="3"/>
      <c r="F1" s="10"/>
      <c r="G1" s="10"/>
    </row>
    <row r="2" spans="1:7" ht="15.75" thickBot="1" x14ac:dyDescent="0.3">
      <c r="A2" s="11" t="s">
        <v>90</v>
      </c>
      <c r="B2" s="12"/>
      <c r="C2" s="13"/>
      <c r="D2" s="13"/>
      <c r="E2" s="14"/>
      <c r="F2" s="15"/>
      <c r="G2" s="15"/>
    </row>
    <row r="3" spans="1:7" ht="15.75" x14ac:dyDescent="0.25">
      <c r="A3" s="2"/>
      <c r="B3" s="2"/>
      <c r="C3" s="3"/>
      <c r="D3" s="16" t="s">
        <v>79</v>
      </c>
      <c r="E3" s="16" t="s">
        <v>80</v>
      </c>
      <c r="F3" s="17" t="s">
        <v>81</v>
      </c>
      <c r="G3" s="17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8" t="s">
        <v>86</v>
      </c>
      <c r="F4" s="19" t="s">
        <v>87</v>
      </c>
      <c r="G4" s="19" t="s">
        <v>88</v>
      </c>
    </row>
    <row r="5" spans="1:7" x14ac:dyDescent="0.25">
      <c r="A5" s="20" t="s">
        <v>89</v>
      </c>
      <c r="B5" s="21"/>
      <c r="C5" s="22"/>
      <c r="D5" s="22"/>
      <c r="E5" s="22"/>
      <c r="F5" s="23"/>
      <c r="G5" s="23"/>
    </row>
    <row r="6" spans="1:7" x14ac:dyDescent="0.25">
      <c r="A6" s="2" t="s">
        <v>9</v>
      </c>
      <c r="B6" s="2" t="s">
        <v>12</v>
      </c>
      <c r="C6" s="3">
        <v>3015</v>
      </c>
      <c r="D6" s="3">
        <v>107</v>
      </c>
      <c r="E6" s="37">
        <v>143.828</v>
      </c>
      <c r="F6" s="40">
        <v>16.866700000000002</v>
      </c>
      <c r="G6" s="40">
        <v>54.066699999999997</v>
      </c>
    </row>
    <row r="7" spans="1:7" x14ac:dyDescent="0.25">
      <c r="A7" s="2" t="s">
        <v>48</v>
      </c>
      <c r="B7" s="6" t="s">
        <v>53</v>
      </c>
      <c r="C7" s="3">
        <v>9214</v>
      </c>
      <c r="D7" s="3">
        <v>107</v>
      </c>
      <c r="E7" s="37">
        <v>129.983</v>
      </c>
      <c r="F7" s="40">
        <v>14.2</v>
      </c>
      <c r="G7" s="40">
        <v>56.8</v>
      </c>
    </row>
    <row r="8" spans="1:7" x14ac:dyDescent="0.25">
      <c r="A8" s="2" t="s">
        <v>27</v>
      </c>
      <c r="B8" s="4" t="s">
        <v>46</v>
      </c>
      <c r="C8" s="3">
        <v>6111</v>
      </c>
      <c r="D8" s="3">
        <v>106</v>
      </c>
      <c r="E8" s="37">
        <v>127.21599999999999</v>
      </c>
      <c r="F8" s="40">
        <v>13.55</v>
      </c>
      <c r="G8" s="40">
        <v>56.524999999999999</v>
      </c>
    </row>
    <row r="9" spans="1:7" x14ac:dyDescent="0.25">
      <c r="A9" s="49" t="s">
        <v>33</v>
      </c>
      <c r="B9" s="49" t="s">
        <v>34</v>
      </c>
      <c r="C9" s="36">
        <v>5089</v>
      </c>
      <c r="D9" s="36">
        <v>103</v>
      </c>
      <c r="E9" s="39">
        <v>123.02500000000001</v>
      </c>
      <c r="F9" s="42">
        <v>13.725</v>
      </c>
      <c r="G9" s="42">
        <v>55.85</v>
      </c>
    </row>
    <row r="10" spans="1:7" x14ac:dyDescent="0.25">
      <c r="A10" s="2"/>
      <c r="B10" s="29" t="s">
        <v>94</v>
      </c>
      <c r="C10" s="3"/>
      <c r="D10" s="3"/>
      <c r="E10" s="37">
        <f>AVERAGE(E6:E9)</f>
        <v>131.01300000000001</v>
      </c>
      <c r="F10" s="37">
        <f t="shared" ref="F10:G10" si="0">AVERAGE(F6:F9)</f>
        <v>14.585425000000001</v>
      </c>
      <c r="G10" s="37">
        <f t="shared" si="0"/>
        <v>55.810424999999995</v>
      </c>
    </row>
    <row r="11" spans="1:7" x14ac:dyDescent="0.25">
      <c r="A11" s="2"/>
      <c r="B11" s="29" t="s">
        <v>95</v>
      </c>
      <c r="C11" s="3"/>
      <c r="D11" s="3"/>
      <c r="E11" s="37">
        <v>19.992000000000001</v>
      </c>
      <c r="F11" s="40">
        <v>0.87890000000000001</v>
      </c>
      <c r="G11" s="40">
        <v>1.5309999999999999</v>
      </c>
    </row>
    <row r="12" spans="1:7" x14ac:dyDescent="0.25">
      <c r="A12" s="2"/>
      <c r="B12" s="29" t="s">
        <v>96</v>
      </c>
      <c r="C12" s="3"/>
      <c r="D12" s="3"/>
      <c r="E12" s="37">
        <v>9.0500959999999999</v>
      </c>
      <c r="F12" s="40">
        <v>3.5880480000000001</v>
      </c>
      <c r="G12" s="40">
        <v>1.6129709999999999</v>
      </c>
    </row>
    <row r="13" spans="1:7" x14ac:dyDescent="0.25">
      <c r="A13" s="24" t="s">
        <v>91</v>
      </c>
      <c r="B13" s="25"/>
      <c r="C13" s="26"/>
      <c r="D13" s="27"/>
      <c r="E13" s="27"/>
      <c r="F13" s="28"/>
      <c r="G13" s="28"/>
    </row>
    <row r="14" spans="1:7" x14ac:dyDescent="0.25">
      <c r="A14" s="29" t="s">
        <v>1</v>
      </c>
      <c r="B14" s="29" t="s">
        <v>8</v>
      </c>
      <c r="C14" s="46">
        <v>1411</v>
      </c>
      <c r="D14" s="46">
        <v>110</v>
      </c>
      <c r="E14" s="57">
        <v>148.77000000000001</v>
      </c>
      <c r="F14" s="58">
        <v>15.975</v>
      </c>
      <c r="G14" s="58">
        <v>56.424999999999997</v>
      </c>
    </row>
    <row r="15" spans="1:7" x14ac:dyDescent="0.25">
      <c r="A15" s="29" t="s">
        <v>16</v>
      </c>
      <c r="B15" s="29" t="s">
        <v>18</v>
      </c>
      <c r="C15" s="46">
        <v>4265</v>
      </c>
      <c r="D15" s="46">
        <v>111</v>
      </c>
      <c r="E15" s="57">
        <v>146.56100000000001</v>
      </c>
      <c r="F15" s="58">
        <v>15.324999999999999</v>
      </c>
      <c r="G15" s="58">
        <v>56.5</v>
      </c>
    </row>
    <row r="16" spans="1:7" x14ac:dyDescent="0.25">
      <c r="A16" s="2" t="s">
        <v>48</v>
      </c>
      <c r="B16" s="6" t="s">
        <v>54</v>
      </c>
      <c r="C16" s="3">
        <v>9215</v>
      </c>
      <c r="D16" s="3">
        <v>109</v>
      </c>
      <c r="E16" s="37">
        <v>145.42099999999999</v>
      </c>
      <c r="F16" s="40">
        <v>15.7667</v>
      </c>
      <c r="G16" s="40">
        <v>56.4</v>
      </c>
    </row>
    <row r="17" spans="1:7" x14ac:dyDescent="0.25">
      <c r="A17" s="2" t="s">
        <v>27</v>
      </c>
      <c r="B17" s="4" t="s">
        <v>47</v>
      </c>
      <c r="C17" s="3">
        <v>6112</v>
      </c>
      <c r="D17" s="3">
        <v>111</v>
      </c>
      <c r="E17" s="37">
        <v>141.185</v>
      </c>
      <c r="F17" s="40">
        <v>15.775</v>
      </c>
      <c r="G17" s="40">
        <v>56.75</v>
      </c>
    </row>
    <row r="18" spans="1:7" x14ac:dyDescent="0.25">
      <c r="A18" s="2" t="s">
        <v>1</v>
      </c>
      <c r="B18" s="2" t="s">
        <v>7</v>
      </c>
      <c r="C18" s="3">
        <v>1410</v>
      </c>
      <c r="D18" s="3">
        <v>109</v>
      </c>
      <c r="E18" s="37">
        <v>140.60499999999999</v>
      </c>
      <c r="F18" s="40">
        <v>15.525</v>
      </c>
      <c r="G18" s="40">
        <v>56.024999999999999</v>
      </c>
    </row>
    <row r="19" spans="1:7" x14ac:dyDescent="0.25">
      <c r="A19" s="2" t="s">
        <v>29</v>
      </c>
      <c r="B19" s="2" t="s">
        <v>38</v>
      </c>
      <c r="C19" s="3">
        <v>5355</v>
      </c>
      <c r="D19" s="3">
        <v>110</v>
      </c>
      <c r="E19" s="37">
        <v>139.46100000000001</v>
      </c>
      <c r="F19" s="40">
        <v>16.125</v>
      </c>
      <c r="G19" s="40">
        <v>55.45</v>
      </c>
    </row>
    <row r="20" spans="1:7" x14ac:dyDescent="0.25">
      <c r="A20" s="2" t="s">
        <v>16</v>
      </c>
      <c r="B20" s="2" t="s">
        <v>17</v>
      </c>
      <c r="C20" s="3">
        <v>4251</v>
      </c>
      <c r="D20" s="3">
        <v>108</v>
      </c>
      <c r="E20" s="37">
        <v>138.42099999999999</v>
      </c>
      <c r="F20" s="40">
        <v>15.074999999999999</v>
      </c>
      <c r="G20" s="40">
        <v>56.524999999999999</v>
      </c>
    </row>
    <row r="21" spans="1:7" x14ac:dyDescent="0.25">
      <c r="A21" s="2" t="s">
        <v>1</v>
      </c>
      <c r="B21" s="2" t="s">
        <v>6</v>
      </c>
      <c r="C21" s="3">
        <v>1409</v>
      </c>
      <c r="D21" s="3">
        <v>110</v>
      </c>
      <c r="E21" s="37">
        <v>137.05000000000001</v>
      </c>
      <c r="F21" s="40">
        <v>14.466699999999999</v>
      </c>
      <c r="G21" s="40">
        <v>58.1</v>
      </c>
    </row>
    <row r="22" spans="1:7" x14ac:dyDescent="0.25">
      <c r="A22" s="2" t="s">
        <v>27</v>
      </c>
      <c r="B22" s="4" t="s">
        <v>32</v>
      </c>
      <c r="C22" s="3">
        <v>4942</v>
      </c>
      <c r="D22" s="3">
        <v>110</v>
      </c>
      <c r="E22" s="37">
        <v>136.65799999999999</v>
      </c>
      <c r="F22" s="40">
        <v>15.824999999999999</v>
      </c>
      <c r="G22" s="40">
        <v>55.125</v>
      </c>
    </row>
    <row r="23" spans="1:7" x14ac:dyDescent="0.25">
      <c r="A23" s="2" t="s">
        <v>33</v>
      </c>
      <c r="B23" s="2" t="s">
        <v>37</v>
      </c>
      <c r="C23" s="3">
        <v>5095</v>
      </c>
      <c r="D23" s="3">
        <v>108</v>
      </c>
      <c r="E23" s="37">
        <v>135.44999999999999</v>
      </c>
      <c r="F23" s="40">
        <v>14.5</v>
      </c>
      <c r="G23" s="40">
        <v>55.866700000000002</v>
      </c>
    </row>
    <row r="24" spans="1:7" x14ac:dyDescent="0.25">
      <c r="A24" s="2" t="s">
        <v>33</v>
      </c>
      <c r="B24" s="2" t="s">
        <v>35</v>
      </c>
      <c r="C24" s="3">
        <v>5090</v>
      </c>
      <c r="D24" s="3">
        <v>111</v>
      </c>
      <c r="E24" s="37">
        <v>133.74700000000001</v>
      </c>
      <c r="F24" s="40">
        <v>15.066700000000001</v>
      </c>
      <c r="G24" s="40">
        <v>57.166699999999999</v>
      </c>
    </row>
    <row r="25" spans="1:7" x14ac:dyDescent="0.25">
      <c r="A25" s="2" t="s">
        <v>29</v>
      </c>
      <c r="B25" s="2" t="s">
        <v>39</v>
      </c>
      <c r="C25" s="3">
        <v>5356</v>
      </c>
      <c r="D25" s="3">
        <v>111</v>
      </c>
      <c r="E25" s="37">
        <v>133.642</v>
      </c>
      <c r="F25" s="40">
        <v>14.925000000000001</v>
      </c>
      <c r="G25" s="40">
        <v>57.35</v>
      </c>
    </row>
    <row r="26" spans="1:7" x14ac:dyDescent="0.25">
      <c r="A26" s="2" t="s">
        <v>48</v>
      </c>
      <c r="B26" s="4" t="s">
        <v>52</v>
      </c>
      <c r="C26" s="3">
        <v>9213</v>
      </c>
      <c r="D26" s="3">
        <v>111</v>
      </c>
      <c r="E26" s="37">
        <v>126.395</v>
      </c>
      <c r="F26" s="40">
        <v>13.95</v>
      </c>
      <c r="G26" s="40">
        <v>57.8</v>
      </c>
    </row>
    <row r="27" spans="1:7" x14ac:dyDescent="0.25">
      <c r="A27" s="2" t="s">
        <v>16</v>
      </c>
      <c r="B27" s="2" t="s">
        <v>21</v>
      </c>
      <c r="C27" s="3">
        <v>4278</v>
      </c>
      <c r="D27" s="3">
        <v>110</v>
      </c>
      <c r="E27" s="37">
        <v>126.377</v>
      </c>
      <c r="F27" s="40">
        <v>15.9</v>
      </c>
      <c r="G27" s="40">
        <v>57.225000000000001</v>
      </c>
    </row>
    <row r="28" spans="1:7" x14ac:dyDescent="0.25">
      <c r="A28" s="29" t="s">
        <v>48</v>
      </c>
      <c r="B28" s="56" t="s">
        <v>49</v>
      </c>
      <c r="C28" s="46">
        <v>9203</v>
      </c>
      <c r="D28" s="46">
        <v>110</v>
      </c>
      <c r="E28" s="57">
        <v>125.73</v>
      </c>
      <c r="F28" s="58">
        <v>15.25</v>
      </c>
      <c r="G28" s="58">
        <v>55.725000000000001</v>
      </c>
    </row>
    <row r="29" spans="1:7" x14ac:dyDescent="0.25">
      <c r="A29" s="49" t="s">
        <v>27</v>
      </c>
      <c r="B29" s="51" t="s">
        <v>31</v>
      </c>
      <c r="C29" s="36">
        <v>4921</v>
      </c>
      <c r="D29" s="36">
        <v>108</v>
      </c>
      <c r="E29" s="39">
        <v>118.36</v>
      </c>
      <c r="F29" s="42">
        <v>14.324999999999999</v>
      </c>
      <c r="G29" s="42">
        <v>57.65</v>
      </c>
    </row>
    <row r="30" spans="1:7" x14ac:dyDescent="0.25">
      <c r="A30" s="2"/>
      <c r="B30" s="29" t="s">
        <v>94</v>
      </c>
      <c r="C30" s="3"/>
      <c r="D30" s="3"/>
      <c r="E30" s="37">
        <f>AVERAGE(E14:E29)</f>
        <v>135.86456250000001</v>
      </c>
      <c r="F30" s="37">
        <f t="shared" ref="F30:G30" si="1">AVERAGE(F14:F29)</f>
        <v>15.235943749999999</v>
      </c>
      <c r="G30" s="37">
        <f t="shared" si="1"/>
        <v>56.630212499999999</v>
      </c>
    </row>
    <row r="31" spans="1:7" x14ac:dyDescent="0.25">
      <c r="A31" s="2"/>
      <c r="B31" s="29" t="s">
        <v>95</v>
      </c>
      <c r="C31" s="3"/>
      <c r="D31" s="3"/>
      <c r="E31" s="37">
        <v>18.559000000000001</v>
      </c>
      <c r="F31" s="40">
        <v>0.88849999999999996</v>
      </c>
      <c r="G31" s="40">
        <v>1.8627</v>
      </c>
    </row>
    <row r="32" spans="1:7" x14ac:dyDescent="0.25">
      <c r="A32" s="2"/>
      <c r="B32" s="29" t="s">
        <v>96</v>
      </c>
      <c r="C32" s="3"/>
      <c r="D32" s="3"/>
      <c r="E32" s="37">
        <v>9.2964140000000004</v>
      </c>
      <c r="F32" s="40">
        <v>3.9628640000000002</v>
      </c>
      <c r="G32" s="40">
        <v>2.2136740000000001</v>
      </c>
    </row>
    <row r="33" spans="1:7" x14ac:dyDescent="0.25">
      <c r="A33" s="24" t="s">
        <v>92</v>
      </c>
      <c r="B33" s="25"/>
      <c r="C33" s="26"/>
      <c r="D33" s="27"/>
      <c r="E33" s="27"/>
      <c r="F33" s="28"/>
      <c r="G33" s="28"/>
    </row>
    <row r="34" spans="1:7" x14ac:dyDescent="0.25">
      <c r="A34" s="2" t="s">
        <v>27</v>
      </c>
      <c r="B34" s="4" t="s">
        <v>45</v>
      </c>
      <c r="C34" s="3">
        <v>6110</v>
      </c>
      <c r="D34" s="3">
        <v>115</v>
      </c>
      <c r="E34" s="37">
        <v>159.59899999999999</v>
      </c>
      <c r="F34" s="40">
        <v>18.05</v>
      </c>
      <c r="G34" s="40">
        <v>55.075000000000003</v>
      </c>
    </row>
    <row r="35" spans="1:7" x14ac:dyDescent="0.25">
      <c r="A35" s="2" t="s">
        <v>27</v>
      </c>
      <c r="B35" s="4" t="s">
        <v>43</v>
      </c>
      <c r="C35" s="3">
        <v>6108</v>
      </c>
      <c r="D35" s="3">
        <v>114</v>
      </c>
      <c r="E35" s="37">
        <v>156.684</v>
      </c>
      <c r="F35" s="40">
        <v>17.625</v>
      </c>
      <c r="G35" s="40">
        <v>57.05</v>
      </c>
    </row>
    <row r="36" spans="1:7" x14ac:dyDescent="0.25">
      <c r="A36" s="2" t="s">
        <v>55</v>
      </c>
      <c r="B36" s="2" t="s">
        <v>57</v>
      </c>
      <c r="C36" s="3">
        <v>10103</v>
      </c>
      <c r="D36" s="3">
        <v>115</v>
      </c>
      <c r="E36" s="37">
        <v>152.458</v>
      </c>
      <c r="F36" s="40">
        <v>17.3</v>
      </c>
      <c r="G36" s="40">
        <v>56.15</v>
      </c>
    </row>
    <row r="37" spans="1:7" x14ac:dyDescent="0.25">
      <c r="A37" s="2" t="s">
        <v>13</v>
      </c>
      <c r="B37" s="4" t="s">
        <v>26</v>
      </c>
      <c r="C37" s="3">
        <v>4472</v>
      </c>
      <c r="D37" s="3">
        <v>114</v>
      </c>
      <c r="E37" s="37">
        <v>150.64400000000001</v>
      </c>
      <c r="F37" s="40">
        <v>17.824999999999999</v>
      </c>
      <c r="G37" s="40">
        <v>57.7333</v>
      </c>
    </row>
    <row r="38" spans="1:7" x14ac:dyDescent="0.25">
      <c r="A38" s="2" t="s">
        <v>1</v>
      </c>
      <c r="B38" s="2" t="s">
        <v>4</v>
      </c>
      <c r="C38" s="3">
        <v>1404</v>
      </c>
      <c r="D38" s="3">
        <v>115</v>
      </c>
      <c r="E38" s="37">
        <v>150.608</v>
      </c>
      <c r="F38" s="40">
        <v>16.5</v>
      </c>
      <c r="G38" s="40">
        <v>58.2</v>
      </c>
    </row>
    <row r="39" spans="1:7" x14ac:dyDescent="0.25">
      <c r="A39" s="2" t="s">
        <v>13</v>
      </c>
      <c r="B39" s="4" t="s">
        <v>15</v>
      </c>
      <c r="C39" s="3">
        <v>4092</v>
      </c>
      <c r="D39" s="3">
        <v>112</v>
      </c>
      <c r="E39" s="37">
        <v>149.48099999999999</v>
      </c>
      <c r="F39" s="40">
        <v>16.100000000000001</v>
      </c>
      <c r="G39" s="40">
        <v>58.533299999999997</v>
      </c>
    </row>
    <row r="40" spans="1:7" x14ac:dyDescent="0.25">
      <c r="A40" s="2" t="s">
        <v>27</v>
      </c>
      <c r="B40" s="4" t="s">
        <v>28</v>
      </c>
      <c r="C40" s="3">
        <v>4743</v>
      </c>
      <c r="D40" s="3">
        <v>115</v>
      </c>
      <c r="E40" s="37">
        <v>145.21799999999999</v>
      </c>
      <c r="F40" s="40">
        <v>18.149999999999999</v>
      </c>
      <c r="G40" s="40">
        <v>55.375</v>
      </c>
    </row>
    <row r="41" spans="1:7" x14ac:dyDescent="0.25">
      <c r="A41" s="2" t="s">
        <v>16</v>
      </c>
      <c r="B41" s="2" t="s">
        <v>20</v>
      </c>
      <c r="C41" s="3">
        <v>4274</v>
      </c>
      <c r="D41" s="3">
        <v>115</v>
      </c>
      <c r="E41" s="37">
        <v>143.626</v>
      </c>
      <c r="F41" s="40">
        <v>16.866700000000002</v>
      </c>
      <c r="G41" s="40">
        <v>56.2</v>
      </c>
    </row>
    <row r="42" spans="1:7" x14ac:dyDescent="0.25">
      <c r="A42" s="2" t="s">
        <v>1</v>
      </c>
      <c r="B42" s="2" t="s">
        <v>5</v>
      </c>
      <c r="C42" s="3">
        <v>1406</v>
      </c>
      <c r="D42" s="3">
        <v>113</v>
      </c>
      <c r="E42" s="37">
        <v>141.79400000000001</v>
      </c>
      <c r="F42" s="40">
        <v>16.425000000000001</v>
      </c>
      <c r="G42" s="40">
        <v>54.325000000000003</v>
      </c>
    </row>
    <row r="43" spans="1:7" x14ac:dyDescent="0.25">
      <c r="A43" s="2" t="s">
        <v>1</v>
      </c>
      <c r="B43" s="2" t="s">
        <v>3</v>
      </c>
      <c r="C43" s="3">
        <v>1403</v>
      </c>
      <c r="D43" s="3">
        <v>115</v>
      </c>
      <c r="E43" s="37">
        <v>140.65</v>
      </c>
      <c r="F43" s="40">
        <v>16.8</v>
      </c>
      <c r="G43" s="40">
        <v>55.7667</v>
      </c>
    </row>
    <row r="44" spans="1:7" x14ac:dyDescent="0.25">
      <c r="A44" s="2" t="s">
        <v>16</v>
      </c>
      <c r="B44" s="2" t="s">
        <v>19</v>
      </c>
      <c r="C44" s="3">
        <v>4270</v>
      </c>
      <c r="D44" s="3">
        <v>115</v>
      </c>
      <c r="E44" s="37">
        <v>135.80099999999999</v>
      </c>
      <c r="F44" s="40">
        <v>17.033300000000001</v>
      </c>
      <c r="G44" s="40">
        <v>56.866700000000002</v>
      </c>
    </row>
    <row r="45" spans="1:7" x14ac:dyDescent="0.25">
      <c r="A45" s="2" t="s">
        <v>29</v>
      </c>
      <c r="B45" s="2" t="s">
        <v>30</v>
      </c>
      <c r="C45" s="3">
        <v>4776</v>
      </c>
      <c r="D45" s="3">
        <v>115</v>
      </c>
      <c r="E45" s="37">
        <v>134.517</v>
      </c>
      <c r="F45" s="40">
        <v>15.775</v>
      </c>
      <c r="G45" s="40">
        <v>57.475000000000001</v>
      </c>
    </row>
    <row r="46" spans="1:7" x14ac:dyDescent="0.25">
      <c r="A46" s="2" t="s">
        <v>16</v>
      </c>
      <c r="B46" s="2" t="s">
        <v>23</v>
      </c>
      <c r="C46" s="3">
        <v>4284</v>
      </c>
      <c r="D46" s="3">
        <v>114</v>
      </c>
      <c r="E46" s="37">
        <v>132.74299999999999</v>
      </c>
      <c r="F46" s="40">
        <v>15.125</v>
      </c>
      <c r="G46" s="40">
        <v>56.774999999999999</v>
      </c>
    </row>
    <row r="47" spans="1:7" x14ac:dyDescent="0.25">
      <c r="A47" s="2" t="s">
        <v>27</v>
      </c>
      <c r="B47" s="4" t="s">
        <v>44</v>
      </c>
      <c r="C47" s="3">
        <v>6109</v>
      </c>
      <c r="D47" s="3">
        <v>115</v>
      </c>
      <c r="E47" s="37">
        <v>128.88200000000001</v>
      </c>
      <c r="F47" s="40">
        <v>17.333300000000001</v>
      </c>
      <c r="G47" s="40">
        <v>54.333300000000001</v>
      </c>
    </row>
    <row r="48" spans="1:7" x14ac:dyDescent="0.25">
      <c r="A48" s="2" t="s">
        <v>55</v>
      </c>
      <c r="B48" s="2" t="s">
        <v>56</v>
      </c>
      <c r="C48" s="3">
        <v>10101</v>
      </c>
      <c r="D48" s="3">
        <v>114</v>
      </c>
      <c r="E48" s="37">
        <v>127.056</v>
      </c>
      <c r="F48" s="40">
        <v>15.2667</v>
      </c>
      <c r="G48" s="40">
        <v>58.566699999999997</v>
      </c>
    </row>
    <row r="49" spans="1:7" x14ac:dyDescent="0.25">
      <c r="A49" s="49" t="s">
        <v>55</v>
      </c>
      <c r="B49" s="49" t="s">
        <v>61</v>
      </c>
      <c r="C49" s="36">
        <v>10107</v>
      </c>
      <c r="D49" s="36">
        <v>115</v>
      </c>
      <c r="E49" s="39">
        <v>122.744</v>
      </c>
      <c r="F49" s="42">
        <v>17.2667</v>
      </c>
      <c r="G49" s="42">
        <v>55.7</v>
      </c>
    </row>
    <row r="50" spans="1:7" x14ac:dyDescent="0.25">
      <c r="A50" s="2"/>
      <c r="B50" s="29" t="s">
        <v>94</v>
      </c>
      <c r="C50" s="3"/>
      <c r="D50" s="3"/>
      <c r="E50" s="37">
        <f>AVERAGE(E34:E49)</f>
        <v>142.03156250000001</v>
      </c>
      <c r="F50" s="40">
        <f t="shared" ref="F50:G50" si="2">AVERAGE(F34:F49)</f>
        <v>16.840106250000005</v>
      </c>
      <c r="G50" s="40">
        <f t="shared" si="2"/>
        <v>56.5078125</v>
      </c>
    </row>
    <row r="51" spans="1:7" x14ac:dyDescent="0.25">
      <c r="A51" s="2"/>
      <c r="B51" s="29" t="s">
        <v>95</v>
      </c>
      <c r="C51" s="3"/>
      <c r="D51" s="3"/>
      <c r="E51" s="37">
        <v>17.111999999999998</v>
      </c>
      <c r="F51" s="40">
        <v>0.93769999999999998</v>
      </c>
      <c r="G51" s="40">
        <v>1.7533000000000001</v>
      </c>
    </row>
    <row r="52" spans="1:7" x14ac:dyDescent="0.25">
      <c r="A52" s="2"/>
      <c r="B52" s="29" t="s">
        <v>96</v>
      </c>
      <c r="C52" s="3"/>
      <c r="D52" s="3"/>
      <c r="E52" s="37">
        <v>7.8993450000000003</v>
      </c>
      <c r="F52" s="40">
        <v>3.666067</v>
      </c>
      <c r="G52" s="40">
        <v>1.9688289999999999</v>
      </c>
    </row>
    <row r="53" spans="1:7" x14ac:dyDescent="0.25">
      <c r="A53" s="24" t="s">
        <v>93</v>
      </c>
      <c r="B53" s="25"/>
      <c r="C53" s="26"/>
      <c r="D53" s="27"/>
      <c r="E53" s="27"/>
      <c r="F53" s="28"/>
      <c r="G53" s="28"/>
    </row>
    <row r="54" spans="1:7" x14ac:dyDescent="0.25">
      <c r="A54" s="2" t="s">
        <v>1</v>
      </c>
      <c r="B54" s="2" t="s">
        <v>2</v>
      </c>
      <c r="C54" s="3">
        <v>1402</v>
      </c>
      <c r="D54" s="3">
        <v>116</v>
      </c>
      <c r="E54" s="37">
        <v>168.14599999999999</v>
      </c>
      <c r="F54" s="40">
        <v>17.466699999999999</v>
      </c>
      <c r="G54" s="40">
        <v>56.667000000000002</v>
      </c>
    </row>
    <row r="55" spans="1:7" x14ac:dyDescent="0.25">
      <c r="A55" s="2" t="s">
        <v>16</v>
      </c>
      <c r="B55" s="2" t="s">
        <v>25</v>
      </c>
      <c r="C55" s="3">
        <v>4286</v>
      </c>
      <c r="D55" s="3">
        <v>116</v>
      </c>
      <c r="E55" s="37">
        <v>149.93</v>
      </c>
      <c r="F55" s="40">
        <v>18.7</v>
      </c>
      <c r="G55" s="40">
        <v>54.133000000000003</v>
      </c>
    </row>
    <row r="56" spans="1:7" x14ac:dyDescent="0.25">
      <c r="A56" s="2" t="s">
        <v>16</v>
      </c>
      <c r="B56" s="2" t="s">
        <v>24</v>
      </c>
      <c r="C56" s="3">
        <v>4285</v>
      </c>
      <c r="D56" s="3">
        <v>117</v>
      </c>
      <c r="E56" s="37">
        <v>148.07400000000001</v>
      </c>
      <c r="F56" s="40">
        <v>17.100000000000001</v>
      </c>
      <c r="G56" s="40">
        <v>56.667000000000002</v>
      </c>
    </row>
    <row r="57" spans="1:7" x14ac:dyDescent="0.25">
      <c r="A57" s="2" t="s">
        <v>29</v>
      </c>
      <c r="B57" s="2" t="s">
        <v>40</v>
      </c>
      <c r="C57" s="3">
        <v>5357</v>
      </c>
      <c r="D57" s="3">
        <v>116</v>
      </c>
      <c r="E57" s="37">
        <v>146.88399999999999</v>
      </c>
      <c r="F57" s="40">
        <v>17.100000000000001</v>
      </c>
      <c r="G57" s="40">
        <v>56.575000000000003</v>
      </c>
    </row>
    <row r="58" spans="1:7" x14ac:dyDescent="0.25">
      <c r="A58" s="2" t="s">
        <v>55</v>
      </c>
      <c r="B58" s="2" t="s">
        <v>60</v>
      </c>
      <c r="C58" s="3">
        <v>10106</v>
      </c>
      <c r="D58" s="3">
        <v>119</v>
      </c>
      <c r="E58" s="37">
        <v>146.37100000000001</v>
      </c>
      <c r="F58" s="40">
        <v>18.875</v>
      </c>
      <c r="G58" s="40">
        <v>56.725000000000001</v>
      </c>
    </row>
    <row r="59" spans="1:7" x14ac:dyDescent="0.25">
      <c r="A59" s="2" t="s">
        <v>9</v>
      </c>
      <c r="B59" s="2" t="s">
        <v>11</v>
      </c>
      <c r="C59" s="3">
        <v>3013</v>
      </c>
      <c r="D59" s="3">
        <v>118</v>
      </c>
      <c r="E59" s="37">
        <v>146.328</v>
      </c>
      <c r="F59" s="40">
        <v>19.7</v>
      </c>
      <c r="G59" s="40">
        <v>53.95</v>
      </c>
    </row>
    <row r="60" spans="1:7" x14ac:dyDescent="0.25">
      <c r="A60" s="2" t="s">
        <v>29</v>
      </c>
      <c r="B60" s="2" t="s">
        <v>42</v>
      </c>
      <c r="C60" s="3">
        <v>5359</v>
      </c>
      <c r="D60" s="3">
        <v>117</v>
      </c>
      <c r="E60" s="37">
        <v>145.25800000000001</v>
      </c>
      <c r="F60" s="40">
        <v>17.3</v>
      </c>
      <c r="G60" s="40">
        <v>56.825000000000003</v>
      </c>
    </row>
    <row r="61" spans="1:7" x14ac:dyDescent="0.25">
      <c r="A61" s="2" t="s">
        <v>48</v>
      </c>
      <c r="B61" s="4" t="s">
        <v>50</v>
      </c>
      <c r="C61" s="3">
        <v>9207</v>
      </c>
      <c r="D61" s="3">
        <v>116</v>
      </c>
      <c r="E61" s="37">
        <v>141.34200000000001</v>
      </c>
      <c r="F61" s="40">
        <v>18.833300000000001</v>
      </c>
      <c r="G61" s="40">
        <v>55.4</v>
      </c>
    </row>
    <row r="62" spans="1:7" x14ac:dyDescent="0.25">
      <c r="A62" s="2" t="s">
        <v>55</v>
      </c>
      <c r="B62" s="4" t="s">
        <v>59</v>
      </c>
      <c r="C62" s="3">
        <v>10105</v>
      </c>
      <c r="D62" s="3">
        <v>116</v>
      </c>
      <c r="E62" s="37">
        <v>141.05799999999999</v>
      </c>
      <c r="F62" s="40">
        <v>17.7</v>
      </c>
      <c r="G62" s="40">
        <v>55.866999999999997</v>
      </c>
    </row>
    <row r="63" spans="1:7" x14ac:dyDescent="0.25">
      <c r="A63" s="2" t="s">
        <v>9</v>
      </c>
      <c r="B63" s="2" t="s">
        <v>10</v>
      </c>
      <c r="C63" s="3">
        <v>3005</v>
      </c>
      <c r="D63" s="3">
        <v>116</v>
      </c>
      <c r="E63" s="37">
        <v>139.875</v>
      </c>
      <c r="F63" s="40">
        <v>19.033300000000001</v>
      </c>
      <c r="G63" s="40">
        <v>55.133000000000003</v>
      </c>
    </row>
    <row r="64" spans="1:7" x14ac:dyDescent="0.25">
      <c r="A64" s="2" t="s">
        <v>48</v>
      </c>
      <c r="B64" s="4" t="s">
        <v>51</v>
      </c>
      <c r="C64" s="3">
        <v>9208</v>
      </c>
      <c r="D64" s="3">
        <v>118</v>
      </c>
      <c r="E64" s="37">
        <v>139.54400000000001</v>
      </c>
      <c r="F64" s="40">
        <v>19.574999999999999</v>
      </c>
      <c r="G64" s="40">
        <v>54.325000000000003</v>
      </c>
    </row>
    <row r="65" spans="1:7" x14ac:dyDescent="0.25">
      <c r="A65" s="2" t="s">
        <v>16</v>
      </c>
      <c r="B65" s="2" t="s">
        <v>22</v>
      </c>
      <c r="C65" s="3">
        <v>4282</v>
      </c>
      <c r="D65" s="3">
        <v>116</v>
      </c>
      <c r="E65" s="37">
        <v>136.53899999999999</v>
      </c>
      <c r="F65" s="40">
        <v>16.399999999999999</v>
      </c>
      <c r="G65" s="40">
        <v>55.924999999999997</v>
      </c>
    </row>
    <row r="66" spans="1:7" x14ac:dyDescent="0.25">
      <c r="A66" s="2" t="s">
        <v>13</v>
      </c>
      <c r="B66" s="4" t="s">
        <v>14</v>
      </c>
      <c r="C66" s="3">
        <v>4076</v>
      </c>
      <c r="D66" s="5">
        <v>117</v>
      </c>
      <c r="E66" s="37">
        <v>131.988</v>
      </c>
      <c r="F66" s="40">
        <v>16.833300000000001</v>
      </c>
      <c r="G66" s="40">
        <v>56.8</v>
      </c>
    </row>
    <row r="67" spans="1:7" x14ac:dyDescent="0.25">
      <c r="A67" s="2" t="s">
        <v>33</v>
      </c>
      <c r="B67" s="2" t="s">
        <v>36</v>
      </c>
      <c r="C67" s="3">
        <v>5093</v>
      </c>
      <c r="D67" s="3">
        <v>116</v>
      </c>
      <c r="E67" s="37">
        <v>131.774</v>
      </c>
      <c r="F67" s="40">
        <v>17.600000000000001</v>
      </c>
      <c r="G67" s="40">
        <v>56.933</v>
      </c>
    </row>
    <row r="68" spans="1:7" x14ac:dyDescent="0.25">
      <c r="A68" s="2" t="s">
        <v>29</v>
      </c>
      <c r="B68" s="2" t="s">
        <v>41</v>
      </c>
      <c r="C68" s="3">
        <v>5358</v>
      </c>
      <c r="D68" s="3">
        <v>117</v>
      </c>
      <c r="E68" s="37">
        <v>130.249</v>
      </c>
      <c r="F68" s="40">
        <v>17.475000000000001</v>
      </c>
      <c r="G68" s="40">
        <v>54.975000000000001</v>
      </c>
    </row>
    <row r="69" spans="1:7" x14ac:dyDescent="0.25">
      <c r="A69" s="49" t="s">
        <v>55</v>
      </c>
      <c r="B69" s="49" t="s">
        <v>58</v>
      </c>
      <c r="C69" s="36">
        <v>10104</v>
      </c>
      <c r="D69" s="36">
        <v>117</v>
      </c>
      <c r="E69" s="39">
        <v>126.39100000000001</v>
      </c>
      <c r="F69" s="42">
        <v>18.225000000000001</v>
      </c>
      <c r="G69" s="42">
        <v>55.466999999999999</v>
      </c>
    </row>
    <row r="70" spans="1:7" x14ac:dyDescent="0.25">
      <c r="A70" s="2"/>
      <c r="B70" s="29" t="s">
        <v>94</v>
      </c>
      <c r="C70" s="3"/>
      <c r="D70" s="3"/>
      <c r="E70" s="37">
        <f>AVERAGE(E54:E69)</f>
        <v>141.85943750000001</v>
      </c>
      <c r="F70" s="40">
        <f t="shared" ref="F70:G70" si="3">AVERAGE(F54:F69)</f>
        <v>17.994787500000001</v>
      </c>
      <c r="G70" s="40">
        <f t="shared" si="3"/>
        <v>55.772937499999998</v>
      </c>
    </row>
    <row r="71" spans="1:7" x14ac:dyDescent="0.25">
      <c r="A71" s="2"/>
      <c r="B71" s="29" t="s">
        <v>95</v>
      </c>
      <c r="C71" s="3"/>
      <c r="D71" s="3"/>
      <c r="E71" s="37">
        <v>20.04</v>
      </c>
      <c r="F71" s="40">
        <v>1.0615000000000001</v>
      </c>
      <c r="G71" s="40">
        <v>2.6162000000000001</v>
      </c>
    </row>
    <row r="72" spans="1:7" x14ac:dyDescent="0.25">
      <c r="A72" s="2"/>
      <c r="B72" s="29" t="s">
        <v>96</v>
      </c>
      <c r="C72" s="3"/>
      <c r="D72" s="3"/>
      <c r="E72" s="37">
        <v>9.232094</v>
      </c>
      <c r="F72" s="40">
        <v>3.850546</v>
      </c>
      <c r="G72" s="40">
        <v>2.8054939999999999</v>
      </c>
    </row>
    <row r="73" spans="1:7" x14ac:dyDescent="0.25">
      <c r="A73" s="30"/>
      <c r="B73" s="25" t="s">
        <v>97</v>
      </c>
      <c r="C73" s="27"/>
      <c r="D73" s="27"/>
      <c r="E73" s="38">
        <f>AVERAGE(E6:E9,E14:E29,E34:E49,E54:E69)</f>
        <v>139.23348076923074</v>
      </c>
      <c r="F73" s="41">
        <f t="shared" ref="F73:G73" si="4">AVERAGE(F6:F9,F14:F29,F34:F49,F54:F69)</f>
        <v>16.528367307692314</v>
      </c>
      <c r="G73" s="41">
        <f t="shared" si="4"/>
        <v>56.265713461538454</v>
      </c>
    </row>
    <row r="74" spans="1:7" ht="15.75" x14ac:dyDescent="0.25">
      <c r="A74" s="33" t="s">
        <v>98</v>
      </c>
      <c r="B74" s="32"/>
      <c r="C74" s="3"/>
      <c r="D74" s="3"/>
    </row>
    <row r="75" spans="1:7" x14ac:dyDescent="0.25">
      <c r="A75" s="31" t="s">
        <v>99</v>
      </c>
      <c r="B75" s="32"/>
      <c r="C75" s="3"/>
      <c r="D75" s="3"/>
    </row>
    <row r="76" spans="1:7" ht="15.75" x14ac:dyDescent="0.25">
      <c r="A76" s="33" t="s">
        <v>100</v>
      </c>
      <c r="B76" s="32"/>
      <c r="C76" s="3"/>
      <c r="D76" s="3"/>
    </row>
    <row r="77" spans="1:7" x14ac:dyDescent="0.25">
      <c r="A77" s="34" t="s">
        <v>102</v>
      </c>
      <c r="B77" s="35"/>
      <c r="C77" s="36"/>
      <c r="D77" s="36"/>
      <c r="E77" s="39"/>
      <c r="F77" s="42"/>
      <c r="G77" s="42"/>
    </row>
    <row r="78" spans="1:7" x14ac:dyDescent="0.25">
      <c r="A78" s="2"/>
      <c r="B78" s="2"/>
      <c r="C78" s="3"/>
      <c r="D78" s="3"/>
    </row>
    <row r="79" spans="1:7" x14ac:dyDescent="0.25">
      <c r="A79" s="2"/>
      <c r="B79" s="2"/>
      <c r="C79" s="3"/>
      <c r="D79" s="3"/>
    </row>
    <row r="80" spans="1:7" x14ac:dyDescent="0.25">
      <c r="A80" s="2"/>
      <c r="B80" s="2"/>
      <c r="C80" s="3"/>
      <c r="D80" s="3"/>
    </row>
    <row r="81" spans="1:4" x14ac:dyDescent="0.25">
      <c r="A81" s="2"/>
      <c r="B81" s="2"/>
      <c r="C81" s="3"/>
      <c r="D81" s="3"/>
    </row>
  </sheetData>
  <sortState ref="A14:G29">
    <sortCondition descending="1" ref="E14:E29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9" t="s">
        <v>248</v>
      </c>
      <c r="B1" s="7"/>
      <c r="C1" s="8"/>
      <c r="D1" s="8"/>
    </row>
    <row r="2" spans="1:7" ht="15.75" thickBot="1" x14ac:dyDescent="0.3">
      <c r="A2" s="48" t="s">
        <v>224</v>
      </c>
      <c r="B2" s="12"/>
      <c r="C2" s="13"/>
      <c r="D2" s="13"/>
      <c r="E2" s="97"/>
      <c r="F2" s="98"/>
      <c r="G2" s="98"/>
    </row>
    <row r="3" spans="1:7" ht="15.75" x14ac:dyDescent="0.25">
      <c r="A3" s="2"/>
      <c r="B3" s="2"/>
      <c r="C3" s="3"/>
      <c r="D3" s="16" t="s">
        <v>79</v>
      </c>
      <c r="E3" s="99" t="s">
        <v>80</v>
      </c>
      <c r="F3" s="100" t="s">
        <v>81</v>
      </c>
      <c r="G3" s="100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01" t="s">
        <v>86</v>
      </c>
      <c r="F4" s="102" t="s">
        <v>87</v>
      </c>
      <c r="G4" s="102" t="s">
        <v>88</v>
      </c>
    </row>
    <row r="5" spans="1:7" x14ac:dyDescent="0.25">
      <c r="A5" s="120" t="s">
        <v>91</v>
      </c>
      <c r="B5" s="49"/>
      <c r="C5" s="36"/>
      <c r="D5" s="36"/>
      <c r="E5" s="39"/>
      <c r="F5" s="42"/>
      <c r="G5" s="42"/>
    </row>
    <row r="6" spans="1:7" x14ac:dyDescent="0.25">
      <c r="A6" s="29" t="s">
        <v>48</v>
      </c>
      <c r="B6" s="56" t="s">
        <v>49</v>
      </c>
      <c r="C6" s="115">
        <v>9203</v>
      </c>
      <c r="D6" s="46">
        <v>110</v>
      </c>
      <c r="E6" s="57">
        <v>135.07300000000001</v>
      </c>
      <c r="F6" s="58">
        <v>19.641999999999999</v>
      </c>
      <c r="G6" s="58">
        <v>52.445500000000003</v>
      </c>
    </row>
    <row r="7" spans="1:7" x14ac:dyDescent="0.25">
      <c r="A7" s="49" t="s">
        <v>16</v>
      </c>
      <c r="B7" s="49" t="s">
        <v>21</v>
      </c>
      <c r="C7" s="104">
        <v>4278</v>
      </c>
      <c r="D7" s="36">
        <v>110</v>
      </c>
      <c r="E7" s="39">
        <v>129.14699999999999</v>
      </c>
      <c r="F7" s="42">
        <v>19.009</v>
      </c>
      <c r="G7" s="42">
        <v>53.609099999999998</v>
      </c>
    </row>
    <row r="8" spans="1:7" x14ac:dyDescent="0.25">
      <c r="A8" s="29"/>
      <c r="B8" s="29" t="s">
        <v>94</v>
      </c>
      <c r="D8" s="3"/>
      <c r="E8" s="37">
        <f>AVERAGE(E6:E7)</f>
        <v>132.11000000000001</v>
      </c>
      <c r="F8" s="40">
        <f t="shared" ref="F8:G8" si="0">AVERAGE(F6:F7)</f>
        <v>19.325499999999998</v>
      </c>
      <c r="G8" s="40">
        <f t="shared" si="0"/>
        <v>53.027299999999997</v>
      </c>
    </row>
    <row r="9" spans="1:7" x14ac:dyDescent="0.25">
      <c r="A9" s="29"/>
      <c r="B9" s="29" t="s">
        <v>95</v>
      </c>
      <c r="D9" s="3"/>
      <c r="E9" s="37">
        <v>16.888999999999999</v>
      </c>
      <c r="F9" s="40">
        <v>2.4567999999999999</v>
      </c>
      <c r="G9" s="40">
        <v>1.2181999999999999</v>
      </c>
    </row>
    <row r="10" spans="1:7" x14ac:dyDescent="0.25">
      <c r="A10" s="29"/>
      <c r="B10" s="29" t="s">
        <v>96</v>
      </c>
      <c r="D10" s="3"/>
      <c r="E10" s="37">
        <v>12.678850000000001</v>
      </c>
      <c r="F10" s="40">
        <v>13.19758</v>
      </c>
      <c r="G10" s="40">
        <v>2.3362829999999999</v>
      </c>
    </row>
    <row r="11" spans="1:7" x14ac:dyDescent="0.25">
      <c r="A11" s="24" t="s">
        <v>92</v>
      </c>
      <c r="B11" s="25"/>
      <c r="D11" s="27"/>
      <c r="E11" s="38"/>
      <c r="F11" s="41"/>
      <c r="G11" s="41"/>
    </row>
    <row r="12" spans="1:7" x14ac:dyDescent="0.25">
      <c r="A12" s="29" t="s">
        <v>48</v>
      </c>
      <c r="B12" s="56" t="s">
        <v>77</v>
      </c>
      <c r="C12" s="115">
        <v>9206</v>
      </c>
      <c r="D12" s="46">
        <v>113</v>
      </c>
      <c r="E12" s="57">
        <v>171.291</v>
      </c>
      <c r="F12" s="58">
        <v>21.927299999999999</v>
      </c>
      <c r="G12" s="58">
        <v>51.9</v>
      </c>
    </row>
    <row r="13" spans="1:7" x14ac:dyDescent="0.25">
      <c r="A13" s="2" t="s">
        <v>16</v>
      </c>
      <c r="B13" s="2" t="s">
        <v>19</v>
      </c>
      <c r="C13">
        <v>4270</v>
      </c>
      <c r="D13" s="3">
        <v>115</v>
      </c>
      <c r="E13" s="37">
        <v>165.32900000000001</v>
      </c>
      <c r="F13" s="40">
        <v>21.033300000000001</v>
      </c>
      <c r="G13" s="40">
        <v>54.024999999999999</v>
      </c>
    </row>
    <row r="14" spans="1:7" x14ac:dyDescent="0.25">
      <c r="A14" s="2" t="s">
        <v>13</v>
      </c>
      <c r="B14" s="4" t="s">
        <v>75</v>
      </c>
      <c r="C14">
        <v>4088</v>
      </c>
      <c r="D14" s="3">
        <v>114</v>
      </c>
      <c r="E14" s="37">
        <v>163.07499999999999</v>
      </c>
      <c r="F14" s="40">
        <v>23.05</v>
      </c>
      <c r="G14" s="40">
        <v>51.232999999999997</v>
      </c>
    </row>
    <row r="15" spans="1:7" x14ac:dyDescent="0.25">
      <c r="A15" s="116" t="s">
        <v>64</v>
      </c>
      <c r="B15" s="50" t="s">
        <v>65</v>
      </c>
      <c r="C15" s="104">
        <v>1151</v>
      </c>
      <c r="D15" s="36">
        <v>114</v>
      </c>
      <c r="E15" s="39">
        <v>157.66900000000001</v>
      </c>
      <c r="F15" s="42">
        <v>21.816700000000001</v>
      </c>
      <c r="G15" s="42">
        <v>51.79</v>
      </c>
    </row>
    <row r="16" spans="1:7" x14ac:dyDescent="0.25">
      <c r="A16" s="2"/>
      <c r="B16" s="29" t="s">
        <v>94</v>
      </c>
      <c r="D16" s="3"/>
      <c r="E16" s="37">
        <f>AVERAGE(E12:E15)</f>
        <v>164.34100000000001</v>
      </c>
      <c r="F16" s="40">
        <f t="shared" ref="F16:G16" si="1">AVERAGE(F12:F15)</f>
        <v>21.956824999999998</v>
      </c>
      <c r="G16" s="40">
        <f t="shared" si="1"/>
        <v>52.236999999999995</v>
      </c>
    </row>
    <row r="17" spans="1:7" x14ac:dyDescent="0.25">
      <c r="A17" s="2"/>
      <c r="B17" s="29" t="s">
        <v>95</v>
      </c>
      <c r="D17" s="3"/>
      <c r="E17" s="37">
        <v>19.706</v>
      </c>
      <c r="F17" s="40">
        <v>2.0015000000000001</v>
      </c>
      <c r="G17" s="40">
        <v>2.2178</v>
      </c>
    </row>
    <row r="18" spans="1:7" x14ac:dyDescent="0.25">
      <c r="A18" s="2"/>
      <c r="B18" s="29" t="s">
        <v>96</v>
      </c>
      <c r="D18" s="3"/>
      <c r="E18" s="37">
        <v>13.58089</v>
      </c>
      <c r="F18" s="40">
        <v>10.74119</v>
      </c>
      <c r="G18" s="40">
        <v>4.6420940000000002</v>
      </c>
    </row>
    <row r="19" spans="1:7" x14ac:dyDescent="0.25">
      <c r="A19" s="24" t="s">
        <v>93</v>
      </c>
      <c r="B19" s="25"/>
      <c r="D19" s="27"/>
      <c r="E19" s="38"/>
      <c r="F19" s="41"/>
      <c r="G19" s="41"/>
    </row>
    <row r="20" spans="1:7" x14ac:dyDescent="0.25">
      <c r="A20" s="2" t="s">
        <v>16</v>
      </c>
      <c r="B20" s="2" t="s">
        <v>22</v>
      </c>
      <c r="C20">
        <v>4282</v>
      </c>
      <c r="D20" s="3">
        <v>116</v>
      </c>
      <c r="E20" s="37">
        <v>149.73500000000001</v>
      </c>
      <c r="F20" s="40">
        <v>23.555</v>
      </c>
      <c r="G20" s="40">
        <v>51.47</v>
      </c>
    </row>
    <row r="21" spans="1:7" x14ac:dyDescent="0.25">
      <c r="A21" s="29" t="s">
        <v>48</v>
      </c>
      <c r="B21" s="56" t="s">
        <v>51</v>
      </c>
      <c r="C21" s="115">
        <v>9208</v>
      </c>
      <c r="D21" s="46">
        <v>118</v>
      </c>
      <c r="E21" s="57">
        <v>148.42599999999999</v>
      </c>
      <c r="F21" s="58">
        <v>25</v>
      </c>
      <c r="G21" s="58">
        <v>51.2</v>
      </c>
    </row>
    <row r="22" spans="1:7" x14ac:dyDescent="0.25">
      <c r="A22" s="2" t="s">
        <v>9</v>
      </c>
      <c r="B22" s="2" t="s">
        <v>10</v>
      </c>
      <c r="C22">
        <v>3005</v>
      </c>
      <c r="D22" s="3">
        <v>116</v>
      </c>
      <c r="E22" s="37">
        <v>142.34200000000001</v>
      </c>
      <c r="F22" s="40">
        <v>23.742000000000001</v>
      </c>
      <c r="G22" s="40">
        <v>48.645499999999998</v>
      </c>
    </row>
    <row r="23" spans="1:7" x14ac:dyDescent="0.25">
      <c r="A23" s="2" t="s">
        <v>48</v>
      </c>
      <c r="B23" s="4" t="s">
        <v>50</v>
      </c>
      <c r="C23">
        <v>9207</v>
      </c>
      <c r="D23" s="3">
        <v>116</v>
      </c>
      <c r="E23" s="37">
        <v>140.63499999999999</v>
      </c>
      <c r="F23" s="40">
        <v>24.808</v>
      </c>
      <c r="G23" s="40">
        <v>50.627299999999998</v>
      </c>
    </row>
    <row r="24" spans="1:7" x14ac:dyDescent="0.25">
      <c r="A24" s="49" t="s">
        <v>9</v>
      </c>
      <c r="B24" s="49" t="s">
        <v>11</v>
      </c>
      <c r="C24" s="104">
        <v>3013</v>
      </c>
      <c r="D24" s="36">
        <v>118</v>
      </c>
      <c r="E24" s="39">
        <v>133.44499999999999</v>
      </c>
      <c r="F24" s="42">
        <v>24.491</v>
      </c>
      <c r="G24" s="42">
        <v>49.97</v>
      </c>
    </row>
    <row r="25" spans="1:7" x14ac:dyDescent="0.25">
      <c r="A25" s="29"/>
      <c r="B25" s="29" t="s">
        <v>94</v>
      </c>
      <c r="E25" s="37">
        <f>AVERAGE(E20:E24)</f>
        <v>142.91660000000002</v>
      </c>
      <c r="F25" s="40">
        <f t="shared" ref="F25:G25" si="2">AVERAGE(F20:F24)</f>
        <v>24.319199999999999</v>
      </c>
      <c r="G25" s="40">
        <f t="shared" si="2"/>
        <v>50.382559999999998</v>
      </c>
    </row>
    <row r="26" spans="1:7" x14ac:dyDescent="0.25">
      <c r="A26" s="29"/>
      <c r="B26" s="29" t="s">
        <v>95</v>
      </c>
      <c r="E26" s="37">
        <v>18.501999999999999</v>
      </c>
      <c r="F26" s="40">
        <v>2.4590000000000001</v>
      </c>
      <c r="G26" s="40">
        <v>1.1095999999999999</v>
      </c>
    </row>
    <row r="27" spans="1:7" x14ac:dyDescent="0.25">
      <c r="A27" s="29"/>
      <c r="B27" s="29" t="s">
        <v>96</v>
      </c>
      <c r="E27" s="37">
        <v>15.008990000000001</v>
      </c>
      <c r="F27" s="40">
        <v>11.9666</v>
      </c>
      <c r="G27" s="40">
        <v>2.4769700000000001</v>
      </c>
    </row>
    <row r="28" spans="1:7" x14ac:dyDescent="0.25">
      <c r="A28" s="30"/>
      <c r="B28" s="25" t="s">
        <v>97</v>
      </c>
      <c r="D28" s="103"/>
      <c r="E28" s="38">
        <f>AVERAGE(E6:E7,E12:E15,E20:E24)</f>
        <v>148.74245454545454</v>
      </c>
      <c r="F28" s="41">
        <f t="shared" ref="F28:G28" si="3">AVERAGE(F6:F7,F12:F15,F20:F24)</f>
        <v>22.552209090909091</v>
      </c>
      <c r="G28" s="41">
        <f t="shared" si="3"/>
        <v>51.537763636363643</v>
      </c>
    </row>
    <row r="29" spans="1:7" ht="15.75" x14ac:dyDescent="0.25">
      <c r="A29" s="33" t="s">
        <v>98</v>
      </c>
      <c r="B29" s="32"/>
    </row>
    <row r="30" spans="1:7" x14ac:dyDescent="0.25">
      <c r="A30" s="31" t="s">
        <v>99</v>
      </c>
      <c r="B30" s="32"/>
    </row>
    <row r="31" spans="1:7" ht="15.75" x14ac:dyDescent="0.25">
      <c r="A31" s="85" t="s">
        <v>100</v>
      </c>
      <c r="B31" s="35"/>
      <c r="D31" s="104"/>
      <c r="E31" s="39"/>
      <c r="F31" s="42"/>
      <c r="G31" s="42"/>
    </row>
  </sheetData>
  <sortState ref="A20:G24">
    <sortCondition descending="1" ref="E20:E2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2" workbookViewId="0">
      <selection activeCell="B24" sqref="B24"/>
    </sheetView>
  </sheetViews>
  <sheetFormatPr defaultRowHeight="15" x14ac:dyDescent="0.25"/>
  <cols>
    <col min="1" max="1" width="16" customWidth="1"/>
    <col min="2" max="2" width="19.85546875" customWidth="1"/>
    <col min="3" max="3" width="0" hidden="1" customWidth="1"/>
    <col min="4" max="4" width="9.28515625" bestFit="1" customWidth="1"/>
    <col min="5" max="5" width="13.28515625" style="37" bestFit="1" customWidth="1"/>
    <col min="6" max="7" width="12.85546875" style="40" bestFit="1" customWidth="1"/>
  </cols>
  <sheetData>
    <row r="1" spans="1:7" x14ac:dyDescent="0.25">
      <c r="A1" s="9" t="s">
        <v>247</v>
      </c>
      <c r="B1" s="7"/>
      <c r="C1" s="8"/>
      <c r="D1" s="8"/>
    </row>
    <row r="2" spans="1:7" ht="15.75" thickBot="1" x14ac:dyDescent="0.3">
      <c r="A2" s="48" t="s">
        <v>215</v>
      </c>
      <c r="B2" s="12"/>
      <c r="C2" s="13"/>
      <c r="D2" s="13"/>
      <c r="E2" s="97"/>
      <c r="F2" s="98"/>
      <c r="G2" s="98"/>
    </row>
    <row r="3" spans="1:7" ht="15.75" x14ac:dyDescent="0.25">
      <c r="A3" s="2"/>
      <c r="B3" s="2"/>
      <c r="C3" s="3"/>
      <c r="D3" s="16" t="s">
        <v>79</v>
      </c>
      <c r="E3" s="99" t="s">
        <v>80</v>
      </c>
      <c r="F3" s="100" t="s">
        <v>81</v>
      </c>
      <c r="G3" s="100" t="s">
        <v>82</v>
      </c>
    </row>
    <row r="4" spans="1:7" ht="16.5" thickBot="1" x14ac:dyDescent="0.3">
      <c r="A4" s="11" t="s">
        <v>83</v>
      </c>
      <c r="B4" s="11" t="s">
        <v>84</v>
      </c>
      <c r="C4" s="18" t="s">
        <v>0</v>
      </c>
      <c r="D4" s="18" t="s">
        <v>85</v>
      </c>
      <c r="E4" s="101" t="s">
        <v>86</v>
      </c>
      <c r="F4" s="102" t="s">
        <v>87</v>
      </c>
      <c r="G4" s="102" t="s">
        <v>88</v>
      </c>
    </row>
    <row r="5" spans="1:7" x14ac:dyDescent="0.25">
      <c r="A5" s="88" t="s">
        <v>89</v>
      </c>
      <c r="B5" s="88"/>
      <c r="C5" s="88"/>
      <c r="D5" s="88"/>
      <c r="E5" s="105"/>
      <c r="F5" s="106"/>
      <c r="G5" s="106"/>
    </row>
    <row r="6" spans="1:7" x14ac:dyDescent="0.25">
      <c r="A6" s="2" t="s">
        <v>33</v>
      </c>
      <c r="B6" s="2" t="s">
        <v>34</v>
      </c>
      <c r="C6">
        <v>5089</v>
      </c>
      <c r="D6" s="3">
        <v>103</v>
      </c>
      <c r="E6" s="37">
        <v>135.98037500000001</v>
      </c>
      <c r="F6" s="40">
        <v>16.512499999999999</v>
      </c>
      <c r="G6" s="40">
        <v>52.828569999999999</v>
      </c>
    </row>
    <row r="7" spans="1:7" x14ac:dyDescent="0.25">
      <c r="A7" s="24" t="s">
        <v>91</v>
      </c>
      <c r="B7" s="25"/>
      <c r="C7" s="26"/>
      <c r="D7" s="27"/>
      <c r="E7" s="27"/>
      <c r="F7" s="28"/>
      <c r="G7" s="28"/>
    </row>
    <row r="8" spans="1:7" x14ac:dyDescent="0.25">
      <c r="A8" s="2" t="s">
        <v>16</v>
      </c>
      <c r="B8" s="2" t="s">
        <v>18</v>
      </c>
      <c r="C8">
        <v>4265</v>
      </c>
      <c r="D8" s="3">
        <v>111</v>
      </c>
      <c r="E8" s="37">
        <v>147.648</v>
      </c>
      <c r="F8" s="40">
        <v>18.638000000000002</v>
      </c>
      <c r="G8" s="40">
        <v>52.5625</v>
      </c>
    </row>
    <row r="9" spans="1:7" x14ac:dyDescent="0.25">
      <c r="A9" s="2" t="s">
        <v>48</v>
      </c>
      <c r="B9" s="4" t="s">
        <v>78</v>
      </c>
      <c r="C9">
        <v>9212</v>
      </c>
      <c r="D9" s="3">
        <v>108</v>
      </c>
      <c r="E9" s="37">
        <v>142.29</v>
      </c>
      <c r="F9" s="40">
        <v>17.600000000000001</v>
      </c>
      <c r="G9" s="40">
        <v>53.7</v>
      </c>
    </row>
    <row r="10" spans="1:7" x14ac:dyDescent="0.25">
      <c r="A10" s="2" t="s">
        <v>33</v>
      </c>
      <c r="B10" s="2" t="s">
        <v>35</v>
      </c>
      <c r="C10">
        <v>5090</v>
      </c>
      <c r="D10" s="3">
        <v>111</v>
      </c>
      <c r="E10" s="37">
        <v>133.58099999999999</v>
      </c>
      <c r="F10" s="40">
        <v>19.913</v>
      </c>
      <c r="G10" s="40">
        <v>52.087499999999999</v>
      </c>
    </row>
    <row r="11" spans="1:7" x14ac:dyDescent="0.25">
      <c r="A11" s="2" t="s">
        <v>48</v>
      </c>
      <c r="B11" s="4" t="s">
        <v>49</v>
      </c>
      <c r="C11">
        <v>9203</v>
      </c>
      <c r="D11" s="3">
        <v>110</v>
      </c>
      <c r="E11" s="37">
        <v>130.459</v>
      </c>
      <c r="F11" s="40">
        <v>19.175000000000001</v>
      </c>
      <c r="G11" s="40">
        <v>52.585700000000003</v>
      </c>
    </row>
    <row r="12" spans="1:7" x14ac:dyDescent="0.25">
      <c r="A12" s="29" t="s">
        <v>48</v>
      </c>
      <c r="B12" s="56" t="s">
        <v>52</v>
      </c>
      <c r="C12" s="115">
        <v>9213</v>
      </c>
      <c r="D12" s="46">
        <v>111</v>
      </c>
      <c r="E12" s="57">
        <v>129.39500000000001</v>
      </c>
      <c r="F12" s="58">
        <v>18.870999999999999</v>
      </c>
      <c r="G12" s="58">
        <v>53.7333</v>
      </c>
    </row>
    <row r="13" spans="1:7" x14ac:dyDescent="0.25">
      <c r="A13" s="49" t="s">
        <v>16</v>
      </c>
      <c r="B13" s="49" t="s">
        <v>21</v>
      </c>
      <c r="C13" s="104">
        <v>4278</v>
      </c>
      <c r="D13" s="36">
        <v>110</v>
      </c>
      <c r="E13" s="39">
        <v>121.196</v>
      </c>
      <c r="F13" s="42">
        <v>18.556999999999999</v>
      </c>
      <c r="G13" s="42">
        <v>53.071399999999997</v>
      </c>
    </row>
    <row r="14" spans="1:7" x14ac:dyDescent="0.25">
      <c r="A14" s="29"/>
      <c r="B14" s="29" t="s">
        <v>94</v>
      </c>
      <c r="D14" s="3"/>
      <c r="E14" s="37">
        <f>AVERAGE(E8:E13)</f>
        <v>134.09483333333336</v>
      </c>
      <c r="F14" s="40">
        <f t="shared" ref="F14:G14" si="0">AVERAGE(F8:F13)</f>
        <v>18.792333333333332</v>
      </c>
      <c r="G14" s="40">
        <f t="shared" si="0"/>
        <v>52.956733333333325</v>
      </c>
    </row>
    <row r="15" spans="1:7" x14ac:dyDescent="0.25">
      <c r="A15" s="29"/>
      <c r="B15" s="29" t="s">
        <v>95</v>
      </c>
      <c r="D15" s="3"/>
      <c r="E15" s="37">
        <v>17.91</v>
      </c>
      <c r="F15" s="40">
        <v>2.5941999999999998</v>
      </c>
      <c r="G15" s="40">
        <v>1.1106</v>
      </c>
    </row>
    <row r="16" spans="1:7" x14ac:dyDescent="0.25">
      <c r="A16" s="29"/>
      <c r="B16" s="29" t="s">
        <v>96</v>
      </c>
      <c r="D16" s="3"/>
      <c r="E16" s="37">
        <v>12.207470000000001</v>
      </c>
      <c r="F16" s="40">
        <v>12.97917</v>
      </c>
      <c r="G16" s="40">
        <v>1.920153</v>
      </c>
    </row>
    <row r="17" spans="1:7" x14ac:dyDescent="0.25">
      <c r="A17" s="24" t="s">
        <v>92</v>
      </c>
      <c r="B17" s="25"/>
      <c r="D17" s="27"/>
      <c r="E17" s="38"/>
      <c r="F17" s="41"/>
      <c r="G17" s="41"/>
    </row>
    <row r="18" spans="1:7" x14ac:dyDescent="0.25">
      <c r="A18" s="2" t="s">
        <v>48</v>
      </c>
      <c r="B18" s="4" t="s">
        <v>77</v>
      </c>
      <c r="C18">
        <v>9206</v>
      </c>
      <c r="D18" s="3">
        <v>113</v>
      </c>
      <c r="E18" s="37">
        <v>171.50800000000001</v>
      </c>
      <c r="F18" s="40">
        <v>21.7</v>
      </c>
      <c r="G18" s="40">
        <v>51.856999999999999</v>
      </c>
    </row>
    <row r="19" spans="1:7" x14ac:dyDescent="0.25">
      <c r="A19" s="2" t="s">
        <v>16</v>
      </c>
      <c r="B19" s="2" t="s">
        <v>19</v>
      </c>
      <c r="C19">
        <v>4270</v>
      </c>
      <c r="D19" s="3">
        <v>115</v>
      </c>
      <c r="E19" s="37">
        <v>170.38900000000001</v>
      </c>
      <c r="F19" s="40">
        <v>20.85</v>
      </c>
      <c r="G19" s="40">
        <v>53.713000000000001</v>
      </c>
    </row>
    <row r="20" spans="1:7" x14ac:dyDescent="0.25">
      <c r="A20" s="2" t="s">
        <v>62</v>
      </c>
      <c r="B20" s="2" t="s">
        <v>63</v>
      </c>
      <c r="C20">
        <v>1014</v>
      </c>
      <c r="D20" s="3">
        <v>115</v>
      </c>
      <c r="E20" s="37">
        <v>163.21299999999999</v>
      </c>
      <c r="F20" s="40">
        <v>23.457000000000001</v>
      </c>
      <c r="G20" s="40">
        <v>50.985999999999997</v>
      </c>
    </row>
    <row r="21" spans="1:7" x14ac:dyDescent="0.25">
      <c r="A21" s="7" t="s">
        <v>64</v>
      </c>
      <c r="B21" s="6" t="s">
        <v>65</v>
      </c>
      <c r="C21">
        <v>1151</v>
      </c>
      <c r="D21" s="3">
        <v>114</v>
      </c>
      <c r="E21" s="37">
        <v>161.273</v>
      </c>
      <c r="F21" s="40">
        <v>21.925000000000001</v>
      </c>
      <c r="G21" s="40">
        <v>51.482999999999997</v>
      </c>
    </row>
    <row r="22" spans="1:7" x14ac:dyDescent="0.25">
      <c r="A22" s="29" t="s">
        <v>55</v>
      </c>
      <c r="B22" s="29" t="s">
        <v>57</v>
      </c>
      <c r="C22" s="115">
        <v>10103</v>
      </c>
      <c r="D22" s="46">
        <v>115</v>
      </c>
      <c r="E22" s="57">
        <v>158.95400000000001</v>
      </c>
      <c r="F22" s="58">
        <v>21.687999999999999</v>
      </c>
      <c r="G22" s="58">
        <v>51.188000000000002</v>
      </c>
    </row>
    <row r="23" spans="1:7" x14ac:dyDescent="0.25">
      <c r="A23" s="2" t="s">
        <v>13</v>
      </c>
      <c r="B23" s="4" t="s">
        <v>270</v>
      </c>
      <c r="C23">
        <v>4092</v>
      </c>
      <c r="D23" s="3">
        <v>112</v>
      </c>
      <c r="E23" s="37">
        <v>151.137</v>
      </c>
      <c r="F23" s="40">
        <v>20.056999999999999</v>
      </c>
      <c r="G23" s="40">
        <v>53.55</v>
      </c>
    </row>
    <row r="24" spans="1:7" x14ac:dyDescent="0.25">
      <c r="A24" s="2" t="s">
        <v>13</v>
      </c>
      <c r="B24" s="4" t="s">
        <v>75</v>
      </c>
      <c r="C24">
        <v>4088</v>
      </c>
      <c r="D24" s="3">
        <v>114</v>
      </c>
      <c r="E24" s="37">
        <v>150.548</v>
      </c>
      <c r="F24" s="40">
        <v>23.538</v>
      </c>
      <c r="G24" s="40">
        <v>50.982999999999997</v>
      </c>
    </row>
    <row r="25" spans="1:7" x14ac:dyDescent="0.25">
      <c r="A25" s="2" t="s">
        <v>55</v>
      </c>
      <c r="B25" s="2" t="s">
        <v>56</v>
      </c>
      <c r="C25">
        <v>10101</v>
      </c>
      <c r="D25" s="3">
        <v>114</v>
      </c>
      <c r="E25" s="37">
        <v>148.59</v>
      </c>
      <c r="F25" s="40">
        <v>19.850000000000001</v>
      </c>
      <c r="G25" s="40">
        <v>52.95</v>
      </c>
    </row>
    <row r="26" spans="1:7" x14ac:dyDescent="0.25">
      <c r="A26" s="2" t="s">
        <v>16</v>
      </c>
      <c r="B26" s="2" t="s">
        <v>23</v>
      </c>
      <c r="C26">
        <v>4284</v>
      </c>
      <c r="D26" s="3">
        <v>114</v>
      </c>
      <c r="E26" s="37">
        <v>148.29400000000001</v>
      </c>
      <c r="F26" s="40">
        <v>20</v>
      </c>
      <c r="G26" s="40">
        <v>52.162999999999997</v>
      </c>
    </row>
    <row r="27" spans="1:7" x14ac:dyDescent="0.25">
      <c r="A27" s="116" t="s">
        <v>64</v>
      </c>
      <c r="B27" s="50" t="s">
        <v>66</v>
      </c>
      <c r="C27" s="104">
        <v>1154</v>
      </c>
      <c r="D27" s="36">
        <v>114</v>
      </c>
      <c r="E27" s="39">
        <v>140.506</v>
      </c>
      <c r="F27" s="42">
        <v>21.3</v>
      </c>
      <c r="G27" s="42">
        <v>51.585999999999999</v>
      </c>
    </row>
    <row r="28" spans="1:7" x14ac:dyDescent="0.25">
      <c r="A28" s="2"/>
      <c r="B28" s="29" t="s">
        <v>94</v>
      </c>
      <c r="D28" s="3"/>
      <c r="E28" s="37">
        <f>AVERAGE(E18:E27)</f>
        <v>156.44120000000001</v>
      </c>
      <c r="F28" s="40">
        <f>AVERAGE(F18:F27)</f>
        <v>21.436500000000002</v>
      </c>
      <c r="G28" s="40">
        <f>AVERAGE(G18:G27)</f>
        <v>52.045899999999996</v>
      </c>
    </row>
    <row r="29" spans="1:7" x14ac:dyDescent="0.25">
      <c r="A29" s="2"/>
      <c r="B29" s="29" t="s">
        <v>95</v>
      </c>
      <c r="D29" s="3"/>
      <c r="E29" s="37">
        <v>20.056999999999999</v>
      </c>
      <c r="F29" s="40">
        <v>2.927</v>
      </c>
      <c r="G29" s="40">
        <v>2.2094999999999998</v>
      </c>
    </row>
    <row r="30" spans="1:7" x14ac:dyDescent="0.25">
      <c r="A30" s="2"/>
      <c r="B30" s="29" t="s">
        <v>96</v>
      </c>
      <c r="D30" s="3"/>
      <c r="E30" s="37">
        <v>11.789630000000001</v>
      </c>
      <c r="F30" s="40">
        <v>13.32769</v>
      </c>
      <c r="G30" s="40">
        <v>3.941208</v>
      </c>
    </row>
    <row r="31" spans="1:7" x14ac:dyDescent="0.25">
      <c r="A31" s="24" t="s">
        <v>93</v>
      </c>
      <c r="B31" s="25"/>
      <c r="D31" s="27"/>
      <c r="E31" s="38"/>
      <c r="F31" s="41"/>
      <c r="G31" s="41"/>
    </row>
    <row r="32" spans="1:7" x14ac:dyDescent="0.25">
      <c r="A32" s="2" t="s">
        <v>16</v>
      </c>
      <c r="B32" s="2" t="s">
        <v>22</v>
      </c>
      <c r="C32">
        <v>4282</v>
      </c>
      <c r="D32" s="3">
        <v>116</v>
      </c>
      <c r="E32" s="37">
        <v>146.483</v>
      </c>
      <c r="F32" s="40">
        <v>23.870999999999999</v>
      </c>
      <c r="G32" s="40">
        <v>51</v>
      </c>
    </row>
    <row r="33" spans="1:7" x14ac:dyDescent="0.25">
      <c r="A33" s="2" t="s">
        <v>48</v>
      </c>
      <c r="B33" s="4" t="s">
        <v>51</v>
      </c>
      <c r="C33">
        <v>9208</v>
      </c>
      <c r="D33" s="3">
        <v>118</v>
      </c>
      <c r="E33" s="37">
        <v>143.81</v>
      </c>
      <c r="F33" s="40">
        <v>25.038</v>
      </c>
      <c r="G33" s="40">
        <v>51.1571</v>
      </c>
    </row>
    <row r="34" spans="1:7" x14ac:dyDescent="0.25">
      <c r="A34" s="2" t="s">
        <v>48</v>
      </c>
      <c r="B34" s="4" t="s">
        <v>50</v>
      </c>
      <c r="C34">
        <v>9207</v>
      </c>
      <c r="D34" s="3">
        <v>116</v>
      </c>
      <c r="E34" s="37">
        <v>142.29499999999999</v>
      </c>
      <c r="F34" s="40">
        <v>26.138000000000002</v>
      </c>
      <c r="G34" s="40">
        <v>50.371400000000001</v>
      </c>
    </row>
    <row r="35" spans="1:7" x14ac:dyDescent="0.25">
      <c r="A35" s="2" t="s">
        <v>16</v>
      </c>
      <c r="B35" s="2" t="s">
        <v>24</v>
      </c>
      <c r="C35">
        <v>4285</v>
      </c>
      <c r="D35" s="3">
        <v>117</v>
      </c>
      <c r="E35" s="37">
        <v>136.602</v>
      </c>
      <c r="F35" s="40">
        <v>21.238</v>
      </c>
      <c r="G35" s="40">
        <v>51.462499999999999</v>
      </c>
    </row>
    <row r="36" spans="1:7" x14ac:dyDescent="0.25">
      <c r="A36" s="29" t="s">
        <v>55</v>
      </c>
      <c r="B36" s="56" t="s">
        <v>59</v>
      </c>
      <c r="C36" s="115">
        <v>10105</v>
      </c>
      <c r="D36" s="46">
        <v>116</v>
      </c>
      <c r="E36" s="57">
        <v>134.19800000000001</v>
      </c>
      <c r="F36" s="58">
        <v>22.425000000000001</v>
      </c>
      <c r="G36" s="58">
        <v>50.887500000000003</v>
      </c>
    </row>
    <row r="37" spans="1:7" x14ac:dyDescent="0.25">
      <c r="A37" s="2" t="s">
        <v>9</v>
      </c>
      <c r="B37" s="2" t="s">
        <v>10</v>
      </c>
      <c r="C37">
        <v>3005</v>
      </c>
      <c r="D37" s="3">
        <v>116</v>
      </c>
      <c r="E37" s="37">
        <v>133.845</v>
      </c>
      <c r="F37" s="40">
        <v>24.05</v>
      </c>
      <c r="G37" s="40">
        <v>48.412500000000001</v>
      </c>
    </row>
    <row r="38" spans="1:7" x14ac:dyDescent="0.25">
      <c r="A38" s="2" t="s">
        <v>9</v>
      </c>
      <c r="B38" s="2" t="s">
        <v>11</v>
      </c>
      <c r="C38">
        <v>3013</v>
      </c>
      <c r="D38" s="3">
        <v>118</v>
      </c>
      <c r="E38" s="37">
        <v>132.57300000000001</v>
      </c>
      <c r="F38" s="40">
        <v>23.885999999999999</v>
      </c>
      <c r="G38" s="40">
        <v>49.2</v>
      </c>
    </row>
    <row r="39" spans="1:7" x14ac:dyDescent="0.25">
      <c r="A39" s="49" t="s">
        <v>55</v>
      </c>
      <c r="B39" s="49" t="s">
        <v>58</v>
      </c>
      <c r="C39" s="104">
        <v>10104</v>
      </c>
      <c r="D39" s="36">
        <v>117</v>
      </c>
      <c r="E39" s="39">
        <v>127.545</v>
      </c>
      <c r="F39" s="42">
        <v>21.614000000000001</v>
      </c>
      <c r="G39" s="42">
        <v>50.9833</v>
      </c>
    </row>
    <row r="40" spans="1:7" x14ac:dyDescent="0.25">
      <c r="A40" s="29"/>
      <c r="B40" s="29" t="s">
        <v>94</v>
      </c>
      <c r="D40" s="3"/>
      <c r="E40" s="37">
        <f>AVERAGE(E32:E39)</f>
        <v>137.16887499999999</v>
      </c>
      <c r="F40" s="40">
        <f t="shared" ref="F40:G40" si="1">AVERAGE(F32:F39)</f>
        <v>23.532499999999999</v>
      </c>
      <c r="G40" s="40">
        <f t="shared" si="1"/>
        <v>50.434287500000003</v>
      </c>
    </row>
    <row r="41" spans="1:7" x14ac:dyDescent="0.25">
      <c r="A41" s="29"/>
      <c r="B41" s="29" t="s">
        <v>95</v>
      </c>
      <c r="E41" s="37">
        <v>19.661000000000001</v>
      </c>
      <c r="F41" s="40">
        <v>3.5131000000000001</v>
      </c>
      <c r="G41" s="40">
        <v>1.4048</v>
      </c>
    </row>
    <row r="42" spans="1:7" x14ac:dyDescent="0.25">
      <c r="A42" s="29"/>
      <c r="B42" s="29" t="s">
        <v>96</v>
      </c>
      <c r="E42" s="37">
        <v>13.40893</v>
      </c>
      <c r="F42" s="40">
        <v>14.369009999999999</v>
      </c>
      <c r="G42" s="40">
        <v>2.5447190000000002</v>
      </c>
    </row>
    <row r="43" spans="1:7" x14ac:dyDescent="0.25">
      <c r="A43" s="30"/>
      <c r="B43" s="25" t="s">
        <v>97</v>
      </c>
      <c r="D43" s="103"/>
      <c r="E43" s="38">
        <f>AVERAGE(E6,E8:E13,E18:E27,E32:E39)</f>
        <v>144.09249499999996</v>
      </c>
      <c r="F43" s="41">
        <f t="shared" ref="F43:G43" si="2">AVERAGE(F6,F8:F13,F18:F27,F32:F39)</f>
        <v>21.275660000000002</v>
      </c>
      <c r="G43" s="41">
        <f t="shared" si="2"/>
        <v>51.780090800000011</v>
      </c>
    </row>
    <row r="44" spans="1:7" ht="15.75" x14ac:dyDescent="0.25">
      <c r="A44" s="33" t="s">
        <v>98</v>
      </c>
      <c r="B44" s="32"/>
    </row>
    <row r="45" spans="1:7" x14ac:dyDescent="0.25">
      <c r="A45" s="31" t="s">
        <v>99</v>
      </c>
      <c r="B45" s="32"/>
    </row>
    <row r="46" spans="1:7" ht="15.75" x14ac:dyDescent="0.25">
      <c r="A46" s="85" t="s">
        <v>100</v>
      </c>
      <c r="B46" s="35"/>
      <c r="D46" s="104"/>
      <c r="E46" s="39"/>
      <c r="F46" s="42"/>
      <c r="G46" s="42"/>
    </row>
  </sheetData>
  <sortState ref="A32:G39">
    <sortCondition descending="1" ref="E32:E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</vt:i4>
      </vt:variant>
    </vt:vector>
  </HeadingPairs>
  <TitlesOfParts>
    <vt:vector size="34" baseType="lpstr">
      <vt:lpstr>LOCGRN16</vt:lpstr>
      <vt:lpstr>RY3yr</vt:lpstr>
      <vt:lpstr>RY2yr</vt:lpstr>
      <vt:lpstr>RY16</vt:lpstr>
      <vt:lpstr>BS3yr</vt:lpstr>
      <vt:lpstr>BS2yr</vt:lpstr>
      <vt:lpstr>BS</vt:lpstr>
      <vt:lpstr>HO3yr</vt:lpstr>
      <vt:lpstr>HO2yr</vt:lpstr>
      <vt:lpstr>HO</vt:lpstr>
      <vt:lpstr>IR3yr</vt:lpstr>
      <vt:lpstr>IR2yr</vt:lpstr>
      <vt:lpstr>IR</vt:lpstr>
      <vt:lpstr>MH3yr</vt:lpstr>
      <vt:lpstr>MH2yr</vt:lpstr>
      <vt:lpstr>MH</vt:lpstr>
      <vt:lpstr>OR3yr</vt:lpstr>
      <vt:lpstr>OR2yr</vt:lpstr>
      <vt:lpstr>OR</vt:lpstr>
      <vt:lpstr>BB3yr</vt:lpstr>
      <vt:lpstr>BB2yr</vt:lpstr>
      <vt:lpstr>BB</vt:lpstr>
      <vt:lpstr>Database</vt:lpstr>
      <vt:lpstr>BB!Print_Titles</vt:lpstr>
      <vt:lpstr>BS!Print_Titles</vt:lpstr>
      <vt:lpstr>HO!Print_Titles</vt:lpstr>
      <vt:lpstr>IR!Print_Titles</vt:lpstr>
      <vt:lpstr>IR2yr!Print_Titles</vt:lpstr>
      <vt:lpstr>LOCGRN16!Print_Titles</vt:lpstr>
      <vt:lpstr>MH!Print_Titles</vt:lpstr>
      <vt:lpstr>MH2yr!Print_Titles</vt:lpstr>
      <vt:lpstr>OR!Print_Titles</vt:lpstr>
      <vt:lpstr>'RY16'!Print_Titles</vt:lpstr>
      <vt:lpstr>RY2yr!Print_Titles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Hokanson, Elizabeth</dc:creator>
  <cp:lastModifiedBy>WT</cp:lastModifiedBy>
  <cp:lastPrinted>2016-10-19T17:16:17Z</cp:lastPrinted>
  <dcterms:created xsi:type="dcterms:W3CDTF">2016-09-21T12:49:29Z</dcterms:created>
  <dcterms:modified xsi:type="dcterms:W3CDTF">2016-10-24T14:30:51Z</dcterms:modified>
</cp:coreProperties>
</file>